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P&amp;L-REPORT" sheetId="1" r:id="rId1"/>
    <sheet name="BS-REPORT" sheetId="2" r:id="rId2"/>
    <sheet name="CASHFLOW" sheetId="3" r:id="rId3"/>
    <sheet name="Notes" sheetId="4" r:id="rId4"/>
  </sheets>
  <definedNames/>
  <calcPr fullCalcOnLoad="1"/>
</workbook>
</file>

<file path=xl/sharedStrings.xml><?xml version="1.0" encoding="utf-8"?>
<sst xmlns="http://schemas.openxmlformats.org/spreadsheetml/2006/main" count="194" uniqueCount="148">
  <si>
    <t>GLOBAL SOFT (MSC) BHD</t>
  </si>
  <si>
    <t>CONSOLIDATED CASH FLOW STATEMENTS</t>
  </si>
  <si>
    <t>FOR THE FINANCIAL PERIOD ENDED 31 MARCH 2003</t>
  </si>
  <si>
    <t>31 MAR 2003</t>
  </si>
  <si>
    <t>RM</t>
  </si>
  <si>
    <t>CASH FLOWS FROM OPERATING ACTIVITIES</t>
  </si>
  <si>
    <t>Profit before taxation</t>
  </si>
  <si>
    <t>Adjustment for:</t>
  </si>
  <si>
    <t>Amortisation and depreciation</t>
  </si>
  <si>
    <t>Amortisation of development costs</t>
  </si>
  <si>
    <t>Operating profit before working capital changes</t>
  </si>
  <si>
    <t>Increase in current assets</t>
  </si>
  <si>
    <t>Decrease in current liabilities</t>
  </si>
  <si>
    <t>Hire purchase interest paid</t>
  </si>
  <si>
    <t>Tax paid</t>
  </si>
  <si>
    <t>Net cash generated from operations</t>
  </si>
  <si>
    <t>CASH FLOWS FROM INVESTING ACTIVITIES</t>
  </si>
  <si>
    <t>Development expenditure incurred</t>
  </si>
  <si>
    <t>Deferred expenditure incurred</t>
  </si>
  <si>
    <t>Net cash outflow from investing activities</t>
  </si>
  <si>
    <t>CASH FLOW FROM FINANCING ACTIVITIES</t>
  </si>
  <si>
    <t>Issuance of new ordinary shares</t>
  </si>
  <si>
    <t>Repayment of hire purchase creditors</t>
  </si>
  <si>
    <t>Net cash inflow from financing activities</t>
  </si>
  <si>
    <t>NET CHANGE IN CASH AND CASH EQUIVALENTS</t>
  </si>
  <si>
    <t>CASH AND CASH EQUIVALENTS AT BEGINNING OF PERIOD</t>
  </si>
  <si>
    <t>CASH AND CASH EQUIVALENTS AT END OF PERIOD</t>
  </si>
  <si>
    <t>GLOBAL SOFT (MSC) BHD.</t>
  </si>
  <si>
    <t>(Incorporated in Malaysia)</t>
  </si>
  <si>
    <t>NOTES TO THE FINANCIAL STATEMENTS - 31ST MARCH 2003</t>
  </si>
  <si>
    <t>BASIS OF PREPARATION OF THE FINANCIAL STATEMENTS</t>
  </si>
  <si>
    <t>The financial report of the Group have been prepared in accordance with the provisions of the Companies Act, 1965 and the applicable approved accounting standards of the Malaysian Accounting Standards Board.</t>
  </si>
  <si>
    <t>QUALIFICATION OF FINANCIAL STATEMENT</t>
  </si>
  <si>
    <t>The audit report of the preceding annual financial statements was not subject to any qualification.</t>
  </si>
  <si>
    <t>NATURE AND AMOUNT OF EXCEPTIONAL AND/OR EXTRAORDINARY ITEMS</t>
  </si>
  <si>
    <t>TAXATION</t>
  </si>
  <si>
    <t xml:space="preserve"> </t>
  </si>
  <si>
    <t>There is no taxation on the principal activities as the Company was granted pioneer status which exempts its income from taxation for a period of 5 years commencing from 20 February 2001. The taxation arose from estimated bank interest.</t>
  </si>
  <si>
    <t>VALUATION OF PROPERTY, PLANT AND EQUIPMENT</t>
  </si>
  <si>
    <t>PRE-ACQUISITION PROFIT</t>
  </si>
  <si>
    <t>PROFIT ON SALE OF UNQUOTED INVESTMENTS AND/OR PROPERTIES</t>
  </si>
  <si>
    <t>PURCHASE OR DISPOSAL OF QUOTED SECURITIES</t>
  </si>
  <si>
    <t>CHANGES IN THE COMPOSITION OF THE GROUP</t>
  </si>
  <si>
    <t>There were no changes in composition of the Company/Group for the period ended 31 March 2003 except for the following :-</t>
  </si>
  <si>
    <t>i)</t>
  </si>
  <si>
    <t>Allotment of new ordinary shares</t>
  </si>
  <si>
    <t>CORPORATE PROPOSALS</t>
  </si>
  <si>
    <t>There were no corporate proposals announced but not completed as at the date of this announcement except for the following: -</t>
  </si>
  <si>
    <t>SEASONAL OR CYCLICAL FACTORS</t>
  </si>
  <si>
    <t>The business of the Company/Group is not affected by any significant seasonal or cyclical factors.</t>
  </si>
  <si>
    <t>ISSUANCE AND REPAYMENT OF DEBT AND EQUITY SECURITIES, SHARE BUYBACKS, SHARE CANCELLATIONS AND TREASURY SHARES</t>
  </si>
  <si>
    <t>There were no issuance and repayment of debt and equity securities, share buy-backs, share cancellation, shares held as treasury shares or resale of treasury shares for the current financial period to date.</t>
  </si>
  <si>
    <t>GROUP BORROWINGS AND DEBT SECURITIES</t>
  </si>
  <si>
    <t>The borrowing of the Company as at 31st March, 2003 represents a hire-purchase loan for the Company's motor vehicles, the portion of the loan due within one year is classified as short term.</t>
  </si>
  <si>
    <t>CONTINGENT LIABILITIES</t>
  </si>
  <si>
    <t xml:space="preserve">     </t>
  </si>
  <si>
    <t>OFF BALANCE SHEET FINANCIAL INSTRUMENTS</t>
  </si>
  <si>
    <t>The Company/Group does not have any financial instruments with off balance sheet risk as at 8 April, 2003 (the latest practicable date which is not earlier than 7 days from the date of issue of this financial results.</t>
  </si>
  <si>
    <t>MATERIAL LITIGATION</t>
  </si>
  <si>
    <t>The Company/Group is not engaged in any material litigation either as plaintiff or defendant and the directors do not have any knowledge of any proceedings pending or threatened against the Company/Group as at 8 April, 2003.</t>
  </si>
  <si>
    <t>SEGMENTAL INFORMATION</t>
  </si>
  <si>
    <t>MATERIAL CHANGE IN THE PROFIT BEFORE TAX</t>
  </si>
  <si>
    <t>As this is the first quarter that the Company/Group is reporting its financial results, there is no comparative results to reflect the changes.</t>
  </si>
  <si>
    <t>REVIEW OF PERFORMANCE OF COMPANY/GROUP</t>
  </si>
  <si>
    <t>CURRENT YEAR PROSPECTS</t>
  </si>
  <si>
    <t>Barring unforeseen circumstances, the Board reasonably believes that the Group should be able to maintain its performance for the remaining quarters for FY2003 albeit a competitive and difficult business environment.</t>
  </si>
  <si>
    <t>VARIANCE IN PROFIT FORECASTS</t>
  </si>
  <si>
    <t>DIVIDENDS</t>
  </si>
  <si>
    <t>No dividends have been announced in this quarter.</t>
  </si>
  <si>
    <t>CONSOLIDATED INCOME STATEMENTS</t>
  </si>
  <si>
    <t>INDIVIDUAL QUARTER</t>
  </si>
  <si>
    <t>CUMULATIVE QUARTER</t>
  </si>
  <si>
    <t>UNAUDITED</t>
  </si>
  <si>
    <t>AUDITED</t>
  </si>
  <si>
    <t>QUARTER ENDED</t>
  </si>
  <si>
    <t>YEAR ENDED</t>
  </si>
  <si>
    <t>31/03/2003</t>
  </si>
  <si>
    <t>31/03/2002</t>
  </si>
  <si>
    <t>REVENUE</t>
  </si>
  <si>
    <t>N/A</t>
  </si>
  <si>
    <t>PROFIT BEFORE FINANCE COST,</t>
  </si>
  <si>
    <t>DEPRECIATION AND AMORTISATION,</t>
  </si>
  <si>
    <t>AND MINORITY INTEREST</t>
  </si>
  <si>
    <t>FINANCE COST</t>
  </si>
  <si>
    <t>DEPRECIATION AND AMORTISATION</t>
  </si>
  <si>
    <t>DIRECT LABOUR -INCOME TAX</t>
  </si>
  <si>
    <t>PROFIT BEFORE INCOME TAX AND</t>
  </si>
  <si>
    <t>MINORITY INTEREST</t>
  </si>
  <si>
    <t>INCOME TAX EXPENSES</t>
  </si>
  <si>
    <t>PROFIT AFTER INCOME TAX</t>
  </si>
  <si>
    <t>NET PROFIT ATTRIBUTABLE</t>
  </si>
  <si>
    <t>TO SHAREHOLDERS</t>
  </si>
  <si>
    <t>EARNING PER SHARE (SEN)</t>
  </si>
  <si>
    <t>CONSOLIDATED BALANCE SHEET</t>
  </si>
  <si>
    <t>AS AT 31 MARCH 2003</t>
  </si>
  <si>
    <t>AS AT END OF</t>
  </si>
  <si>
    <t>AS AT</t>
  </si>
  <si>
    <t>CURRENT YEAR</t>
  </si>
  <si>
    <t>PRECEEDING</t>
  </si>
  <si>
    <t>QUARTER</t>
  </si>
  <si>
    <t>ENDED</t>
  </si>
  <si>
    <t>31 DEC 2002</t>
  </si>
  <si>
    <t>PROPERTY, PLANT, EQUIPMENT</t>
  </si>
  <si>
    <t>GOODWILL ON CONSOLIDATION</t>
  </si>
  <si>
    <t>INTANGIBLE ASSETS</t>
  </si>
  <si>
    <t>DEVELOPMENT COSTS</t>
  </si>
  <si>
    <t>INVESTMENT IN SUBSIDIARY</t>
  </si>
  <si>
    <t>DEFERRED EXPENDITURE</t>
  </si>
  <si>
    <t>CURRENT ASSETS</t>
  </si>
  <si>
    <t>Trade Receivables</t>
  </si>
  <si>
    <t>Other Receivables &amp; Deposits</t>
  </si>
  <si>
    <t>Cash and bank balances</t>
  </si>
  <si>
    <t>LESS: CURRENT LIABILITIES</t>
  </si>
  <si>
    <t>Trade Payables</t>
  </si>
  <si>
    <t>Other Payables and Accruals</t>
  </si>
  <si>
    <t>Hire Purchase Creditors</t>
  </si>
  <si>
    <t>Provision for Taxation</t>
  </si>
  <si>
    <t>AMOUNT DUE TO DIRECTORS</t>
  </si>
  <si>
    <t>PROVISION</t>
  </si>
  <si>
    <t>NET CURRENT ASSETS</t>
  </si>
  <si>
    <t>SHARE CAPITAL</t>
  </si>
  <si>
    <t>SHARE PREMIUM</t>
  </si>
  <si>
    <t>RETAINED PROFITS</t>
  </si>
  <si>
    <t>SHAREHOLDERS' EQUITY</t>
  </si>
  <si>
    <t>LONG TERM LIABILITIES</t>
  </si>
  <si>
    <t>Hire Purchase creditors</t>
  </si>
  <si>
    <t>NTA per share (sen)</t>
  </si>
  <si>
    <t>The Group achieved a revenue and profit after taxation of RM1.3 million and RM0.755 million respectively for the first quarter of FY2003.  The results of the first quarter is satisfactory given the current difficult and uncertain business environment. The Group managed to improve its financial performance compared to the preceding year mainly due to the government's encouragement to the SME sector to invest in ERP software via the SMIDEC's e-manufacturing grant scheme, and the Group's development of new product modules and focus on developing the "Global Soft" brand name.</t>
  </si>
  <si>
    <t>Revenue by Types of Products</t>
  </si>
  <si>
    <t>Period from</t>
  </si>
  <si>
    <t>01/01/03</t>
  </si>
  <si>
    <t>to</t>
  </si>
  <si>
    <t>31/03/03</t>
  </si>
  <si>
    <t>Proprietory software</t>
  </si>
  <si>
    <t xml:space="preserve">Third parties software and </t>
  </si>
  <si>
    <t>hardware</t>
  </si>
  <si>
    <t>Maintenance Fees</t>
  </si>
  <si>
    <t>Not Applicable</t>
  </si>
  <si>
    <t>Allotment of 10,000,000 new ordinary shares of RM0.10 each on 26 March 2003 pursuant to the issue of 10,000,000 new ordinary shares of RM0.10 each at an issue price of RM0.495 per ordinary share by way of private placement payable in full on application.</t>
  </si>
  <si>
    <t>The Company has issued a prospectus dated 3 March 2003 for the issue of 10,000,000 new ordinary shares of RM0.10 each at an issue price of RM0.495 per ordinary share by way of private placement payable in full on application in connection with the proposed listing of the company's shares on the Kuala Lumpur Stock Exchange MESDAQ Market. The new shares were fully subscribed on its closing date on 21st March, 2003 and the entire share capital of the Company is expected to be listed on the MESDAQ Market on 15th April, 2003.</t>
  </si>
  <si>
    <t xml:space="preserve">(Global Soft is in the first year of listing on the MESDAQ Market of the Kuala Lumpur Stock Exchange and as such no corresponding figures for the year  </t>
  </si>
  <si>
    <t>2002 have been included)</t>
  </si>
  <si>
    <t>There were no unusual items in the financial statements under review.</t>
  </si>
  <si>
    <t>The Company did not revalue any of its property, plant and equipment.</t>
  </si>
  <si>
    <t>There were no pre-acquisition profits or losses for the period ended 31 March 2003.</t>
  </si>
  <si>
    <t>There were no disposal of unquoted investment and properties for the period ended 31 March 2003.</t>
  </si>
  <si>
    <t>There were no purchase or disposal of quoted securities for the period ended 31 March 2003.</t>
  </si>
  <si>
    <t>There were no material contingent liablities as at 8 April, 2003 (the latest practicable date not earlier than 7 days from date of issue of this financial results).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</si>
</sst>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yy"/>
    <numFmt numFmtId="165" formatCode="dd&quot;-&quot;mm&quot;-&quot;yyyy"/>
    <numFmt numFmtId="166" formatCode="#,##0.0_);\(#,##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_(* #,##0.0_);_(* \(#,##0.0\);_(* &quot;-&quot;_);_(@_)"/>
    <numFmt numFmtId="195" formatCode="_(* #,##0.00_);_(* \(#,##0.00\);_(* &quot;-&quot;_);_(@_)"/>
  </numFmts>
  <fonts count="11">
    <font>
      <sz val="10"/>
      <color indexed="8"/>
      <name val="MS Sans Serif"/>
      <family val="0"/>
    </font>
    <font>
      <sz val="8"/>
      <color indexed="8"/>
      <name val="Arial Narrow"/>
      <family val="0"/>
    </font>
    <font>
      <sz val="11"/>
      <color indexed="8"/>
      <name val="Times New Roman"/>
      <family val="1"/>
    </font>
    <font>
      <b/>
      <sz val="10"/>
      <name val="Arial"/>
      <family val="2"/>
    </font>
    <font>
      <sz val="10"/>
      <name val="Arial"/>
      <family val="2"/>
    </font>
    <font>
      <sz val="10"/>
      <name val="MS Sans Serif"/>
      <family val="0"/>
    </font>
    <font>
      <sz val="10"/>
      <color indexed="10"/>
      <name val="Arial"/>
      <family val="2"/>
    </font>
    <font>
      <sz val="10"/>
      <color indexed="10"/>
      <name val="MS Sans Serif"/>
      <family val="0"/>
    </font>
    <font>
      <b/>
      <sz val="11"/>
      <color indexed="8"/>
      <name val="Times New Roman"/>
      <family val="1"/>
    </font>
    <font>
      <sz val="10"/>
      <color indexed="8"/>
      <name val="Arial"/>
      <family val="2"/>
    </font>
    <font>
      <sz val="9"/>
      <color indexed="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95">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64" fontId="1"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xf>
    <xf numFmtId="37" fontId="2" fillId="0" borderId="0" xfId="0" applyNumberFormat="1" applyFont="1" applyFill="1" applyBorder="1" applyAlignment="1" applyProtection="1">
      <alignment vertical="center"/>
      <protection/>
    </xf>
    <xf numFmtId="0" fontId="2" fillId="0" borderId="0" xfId="0" applyFont="1" applyAlignment="1">
      <alignment horizontal="left" vertical="center"/>
    </xf>
    <xf numFmtId="37" fontId="2" fillId="0" borderId="0" xfId="0" applyNumberFormat="1" applyFont="1" applyFill="1" applyBorder="1" applyAlignment="1" applyProtection="1">
      <alignment horizontal="centerContinuous" vertical="center"/>
      <protection/>
    </xf>
    <xf numFmtId="37" fontId="2" fillId="0" borderId="0" xfId="0" applyNumberFormat="1" applyFont="1" applyFill="1" applyBorder="1" applyAlignment="1" applyProtection="1">
      <alignment horizontal="center" vertical="center"/>
      <protection/>
    </xf>
    <xf numFmtId="0" fontId="2" fillId="0" borderId="0" xfId="0" applyFont="1" applyAlignment="1">
      <alignment vertical="center"/>
    </xf>
    <xf numFmtId="37" fontId="2" fillId="0" borderId="0" xfId="0" applyNumberFormat="1" applyFont="1" applyAlignment="1">
      <alignment/>
    </xf>
    <xf numFmtId="37" fontId="2" fillId="0" borderId="1" xfId="0" applyNumberFormat="1" applyFont="1" applyBorder="1" applyAlignment="1">
      <alignment/>
    </xf>
    <xf numFmtId="0" fontId="2" fillId="0" borderId="0" xfId="0" applyFont="1" applyFill="1" applyAlignment="1">
      <alignment/>
    </xf>
    <xf numFmtId="37" fontId="2" fillId="0" borderId="2" xfId="0" applyNumberFormat="1" applyFont="1" applyBorder="1" applyAlignment="1">
      <alignment/>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xf>
    <xf numFmtId="0" fontId="4" fillId="0" borderId="0" xfId="0" applyFont="1">
      <alignment/>
    </xf>
    <xf numFmtId="0" fontId="3" fillId="0" borderId="0" xfId="0" applyFont="1" applyAlignment="1">
      <alignment horizontal="left"/>
    </xf>
    <xf numFmtId="0" fontId="3" fillId="0" borderId="0" xfId="0" applyFont="1" applyAlignment="1">
      <alignment horizontal="left"/>
    </xf>
    <xf numFmtId="0" fontId="3" fillId="0" borderId="0" xfId="0" applyFont="1" applyAlignment="1" quotePrefix="1">
      <alignment horizontal="center"/>
    </xf>
    <xf numFmtId="0" fontId="3" fillId="0" borderId="0" xfId="0" applyFont="1" applyAlignment="1">
      <alignment horizontal="justify" vertical="top"/>
    </xf>
    <xf numFmtId="0" fontId="4" fillId="0" borderId="0" xfId="0" applyFont="1" applyAlignment="1">
      <alignment horizontal="justify" vertical="top"/>
    </xf>
    <xf numFmtId="0" fontId="3" fillId="0" borderId="0" xfId="0" applyFont="1">
      <alignment/>
    </xf>
    <xf numFmtId="0" fontId="3" fillId="0" borderId="0" xfId="0" applyFont="1" applyAlignment="1">
      <alignment vertical="top"/>
    </xf>
    <xf numFmtId="0" fontId="4" fillId="0" borderId="0" xfId="0" applyFont="1" applyAlignment="1">
      <alignment horizontal="justify" vertical="top" wrapText="1"/>
    </xf>
    <xf numFmtId="0" fontId="3" fillId="0" borderId="0" xfId="0" applyFont="1" applyAlignment="1">
      <alignment horizontal="justify" vertical="justify"/>
    </xf>
    <xf numFmtId="0" fontId="4" fillId="0" borderId="0" xfId="0" applyFont="1" applyAlignment="1">
      <alignment horizontal="justify" vertical="justify"/>
    </xf>
    <xf numFmtId="0" fontId="6" fillId="0" borderId="0" xfId="0" applyFont="1" applyAlignment="1">
      <alignment horizontal="justify" vertical="top"/>
    </xf>
    <xf numFmtId="0" fontId="4" fillId="0" borderId="0" xfId="0" applyFont="1" applyAlignment="1">
      <alignment horizontal="center" vertical="top"/>
    </xf>
    <xf numFmtId="0" fontId="7" fillId="0" borderId="0" xfId="0" applyFont="1" applyAlignment="1">
      <alignment/>
    </xf>
    <xf numFmtId="0" fontId="0" fillId="0" borderId="0" xfId="0" applyAlignment="1">
      <alignment horizontal="justify" vertical="top"/>
    </xf>
    <xf numFmtId="0" fontId="3" fillId="0" borderId="0" xfId="0" applyFont="1" applyAlignment="1">
      <alignment/>
    </xf>
    <xf numFmtId="37" fontId="4" fillId="0" borderId="0" xfId="0" applyNumberFormat="1" applyFont="1" applyBorder="1" applyAlignment="1">
      <alignment/>
    </xf>
    <xf numFmtId="0" fontId="4" fillId="0" borderId="0" xfId="0" applyFont="1" applyAlignment="1">
      <alignment/>
    </xf>
    <xf numFmtId="189" fontId="4" fillId="0" borderId="0" xfId="0" applyNumberFormat="1" applyFont="1" applyBorder="1" applyAlignment="1">
      <alignment horizontal="right"/>
    </xf>
    <xf numFmtId="0" fontId="4" fillId="0" borderId="0" xfId="0" applyFont="1" applyAlignment="1">
      <alignment vertical="top"/>
    </xf>
    <xf numFmtId="0" fontId="3" fillId="0" borderId="0" xfId="0" applyFont="1" applyBorder="1" applyAlignment="1">
      <alignment/>
    </xf>
    <xf numFmtId="0" fontId="4" fillId="0" borderId="0" xfId="0" applyFont="1" applyBorder="1" applyAlignment="1">
      <alignment/>
    </xf>
    <xf numFmtId="191" fontId="4" fillId="0" borderId="0" xfId="0" applyNumberFormat="1" applyFont="1" applyBorder="1">
      <alignment vertical="center"/>
    </xf>
    <xf numFmtId="37" fontId="2" fillId="0" borderId="0" xfId="0" applyNumberFormat="1" applyFont="1" applyAlignment="1">
      <alignment horizontal="centerContinuous"/>
    </xf>
    <xf numFmtId="0" fontId="2" fillId="0" borderId="0" xfId="0" applyNumberFormat="1" applyFont="1" applyFill="1" applyBorder="1" applyAlignment="1" applyProtection="1">
      <alignment horizontal="center" vertical="center"/>
      <protection/>
    </xf>
    <xf numFmtId="37" fontId="2" fillId="0" borderId="0" xfId="0" applyNumberFormat="1" applyFont="1" applyFill="1" applyBorder="1" applyAlignment="1" applyProtection="1" quotePrefix="1">
      <alignment horizontal="center" vertical="center"/>
      <protection/>
    </xf>
    <xf numFmtId="37" fontId="2" fillId="0" borderId="3" xfId="0" applyNumberFormat="1" applyFont="1" applyFill="1" applyBorder="1" applyAlignment="1" applyProtection="1">
      <alignment vertical="center"/>
      <protection/>
    </xf>
    <xf numFmtId="37" fontId="2" fillId="0" borderId="3" xfId="0" applyNumberFormat="1" applyFont="1" applyFill="1" applyBorder="1" applyAlignment="1" applyProtection="1">
      <alignment horizontal="center" vertical="center"/>
      <protection/>
    </xf>
    <xf numFmtId="37" fontId="2" fillId="0" borderId="3" xfId="0" applyNumberFormat="1" applyFont="1" applyBorder="1" applyAlignment="1">
      <alignment/>
    </xf>
    <xf numFmtId="37" fontId="2" fillId="0" borderId="0" xfId="0" applyNumberFormat="1" applyFont="1" applyBorder="1" applyAlignment="1">
      <alignment/>
    </xf>
    <xf numFmtId="37" fontId="2" fillId="0" borderId="1" xfId="0" applyNumberFormat="1" applyFont="1" applyFill="1" applyBorder="1" applyAlignment="1" applyProtection="1">
      <alignment vertical="center"/>
      <protection/>
    </xf>
    <xf numFmtId="37" fontId="2" fillId="0" borderId="1" xfId="0" applyNumberFormat="1" applyFont="1" applyFill="1" applyBorder="1" applyAlignment="1" applyProtection="1">
      <alignment horizontal="center" vertical="center"/>
      <protection/>
    </xf>
    <xf numFmtId="39" fontId="2" fillId="0" borderId="0" xfId="0" applyNumberFormat="1" applyFont="1" applyFill="1" applyBorder="1" applyAlignment="1" applyProtection="1">
      <alignment vertical="center"/>
      <protection/>
    </xf>
    <xf numFmtId="39" fontId="2" fillId="0" borderId="0" xfId="0" applyNumberFormat="1" applyFont="1" applyFill="1" applyBorder="1" applyAlignment="1" applyProtection="1">
      <alignment vertical="center"/>
      <protection/>
    </xf>
    <xf numFmtId="37" fontId="2" fillId="0" borderId="0" xfId="0" applyNumberFormat="1" applyFont="1" applyFill="1" applyBorder="1" applyAlignment="1" applyProtection="1">
      <alignment vertical="center"/>
      <protection/>
    </xf>
    <xf numFmtId="39" fontId="8" fillId="0" borderId="0" xfId="0" applyNumberFormat="1" applyFont="1" applyFill="1" applyBorder="1" applyAlignment="1" applyProtection="1">
      <alignment horizontal="center" vertical="center"/>
      <protection/>
    </xf>
    <xf numFmtId="39" fontId="2" fillId="0" borderId="0" xfId="0" applyNumberFormat="1" applyFont="1" applyFill="1" applyBorder="1" applyAlignment="1" applyProtection="1">
      <alignment horizontal="center" vertical="center"/>
      <protection/>
    </xf>
    <xf numFmtId="37" fontId="2" fillId="0" borderId="1" xfId="0" applyNumberFormat="1" applyFont="1" applyFill="1" applyBorder="1" applyAlignment="1" applyProtection="1" quotePrefix="1">
      <alignment horizontal="center" vertical="center"/>
      <protection/>
    </xf>
    <xf numFmtId="39" fontId="2" fillId="0" borderId="1" xfId="0" applyNumberFormat="1" applyFont="1" applyFill="1" applyBorder="1" applyAlignment="1" applyProtection="1" quotePrefix="1">
      <alignment horizontal="center" vertical="center"/>
      <protection/>
    </xf>
    <xf numFmtId="39" fontId="2" fillId="0" borderId="0" xfId="0" applyNumberFormat="1" applyFont="1" applyFill="1" applyBorder="1" applyAlignment="1" applyProtection="1" quotePrefix="1">
      <alignment horizontal="center" vertical="center"/>
      <protection/>
    </xf>
    <xf numFmtId="37" fontId="2" fillId="0" borderId="1" xfId="0" applyNumberFormat="1" applyFont="1" applyFill="1" applyBorder="1" applyAlignment="1" applyProtection="1">
      <alignment vertical="center"/>
      <protection/>
    </xf>
    <xf numFmtId="39" fontId="2" fillId="0" borderId="0" xfId="0" applyNumberFormat="1" applyFont="1" applyAlignment="1">
      <alignment/>
    </xf>
    <xf numFmtId="37" fontId="2" fillId="0" borderId="4" xfId="0" applyNumberFormat="1" applyFont="1" applyFill="1" applyBorder="1" applyAlignment="1" applyProtection="1">
      <alignment vertical="center"/>
      <protection/>
    </xf>
    <xf numFmtId="37" fontId="4" fillId="0" borderId="0" xfId="0" applyNumberFormat="1" applyFont="1" applyAlignment="1" quotePrefix="1">
      <alignment vertical="top"/>
    </xf>
    <xf numFmtId="37" fontId="4" fillId="0" borderId="0" xfId="0" applyNumberFormat="1" applyFont="1" applyAlignment="1">
      <alignment vertical="top"/>
    </xf>
    <xf numFmtId="37" fontId="4" fillId="0" borderId="2" xfId="0" applyNumberFormat="1" applyFont="1" applyBorder="1" applyAlignment="1">
      <alignment vertical="top"/>
    </xf>
    <xf numFmtId="0" fontId="4" fillId="0" borderId="0" xfId="0" applyFont="1" applyAlignment="1" quotePrefix="1">
      <alignment horizontal="center" vertical="top"/>
    </xf>
    <xf numFmtId="37" fontId="9" fillId="0" borderId="0" xfId="0" applyNumberFormat="1" applyFont="1" applyFill="1" applyBorder="1" applyAlignment="1" applyProtection="1" quotePrefix="1">
      <alignment vertical="center"/>
      <protection/>
    </xf>
    <xf numFmtId="0" fontId="10" fillId="0" borderId="0" xfId="0" applyFont="1" applyAlignment="1">
      <alignment/>
    </xf>
    <xf numFmtId="41" fontId="2" fillId="0" borderId="0" xfId="0" applyNumberFormat="1" applyFont="1" applyFill="1" applyBorder="1" applyAlignment="1" applyProtection="1">
      <alignment horizontal="center" vertical="center"/>
      <protection/>
    </xf>
    <xf numFmtId="41" fontId="2" fillId="0" borderId="1" xfId="0" applyNumberFormat="1" applyFont="1" applyFill="1" applyBorder="1" applyAlignment="1" applyProtection="1">
      <alignment horizontal="center" vertical="center"/>
      <protection/>
    </xf>
    <xf numFmtId="41" fontId="2" fillId="0" borderId="0" xfId="0" applyNumberFormat="1" applyFont="1" applyFill="1" applyBorder="1" applyAlignment="1" applyProtection="1">
      <alignment vertical="center"/>
      <protection/>
    </xf>
    <xf numFmtId="41" fontId="2" fillId="0" borderId="3" xfId="0" applyNumberFormat="1" applyFont="1" applyFill="1" applyBorder="1" applyAlignment="1" applyProtection="1">
      <alignment horizontal="center" vertical="center"/>
      <protection/>
    </xf>
    <xf numFmtId="41" fontId="2" fillId="0" borderId="0" xfId="0" applyNumberFormat="1" applyFont="1" applyAlignment="1">
      <alignment/>
    </xf>
    <xf numFmtId="41" fontId="2" fillId="0" borderId="0" xfId="0" applyNumberFormat="1" applyFont="1" applyBorder="1" applyAlignment="1">
      <alignment/>
    </xf>
    <xf numFmtId="0" fontId="4" fillId="0" borderId="0" xfId="0" applyFont="1" applyAlignment="1">
      <alignment horizontal="center" vertical="top"/>
    </xf>
    <xf numFmtId="0" fontId="3" fillId="0" borderId="0" xfId="0" applyFont="1" applyAlignment="1">
      <alignment horizontal="justify" vertical="top"/>
    </xf>
    <xf numFmtId="0" fontId="0" fillId="0" borderId="0" xfId="0" applyAlignment="1">
      <alignment horizontal="justify" vertical="top"/>
    </xf>
    <xf numFmtId="0" fontId="4" fillId="0" borderId="0" xfId="0" applyFont="1" applyAlignment="1">
      <alignment horizontal="justify" vertical="top" wrapText="1"/>
    </xf>
    <xf numFmtId="0" fontId="4" fillId="0" borderId="0" xfId="0" applyFont="1" applyAlignment="1">
      <alignment horizontal="justify" vertical="top"/>
    </xf>
    <xf numFmtId="0" fontId="4" fillId="0" borderId="0" xfId="0" applyFont="1" applyFill="1" applyAlignment="1">
      <alignment horizontal="justify" vertical="top"/>
    </xf>
    <xf numFmtId="0" fontId="5" fillId="0" borderId="0" xfId="0" applyFont="1" applyFill="1" applyAlignment="1">
      <alignment/>
    </xf>
    <xf numFmtId="0" fontId="5" fillId="0" borderId="0" xfId="0" applyFont="1" applyAlignment="1">
      <alignment horizontal="justify" vertical="top"/>
    </xf>
    <xf numFmtId="0" fontId="5" fillId="0" borderId="0" xfId="0" applyFont="1" applyAlignment="1">
      <alignment/>
    </xf>
    <xf numFmtId="0" fontId="3" fillId="0" borderId="0" xfId="0" applyFont="1" applyAlignment="1">
      <alignment horizontal="justify" vertical="justify"/>
    </xf>
    <xf numFmtId="0" fontId="0" fillId="0" borderId="0" xfId="0" applyAlignment="1">
      <alignment/>
    </xf>
    <xf numFmtId="0" fontId="0" fillId="0" borderId="0" xfId="0" applyAlignment="1">
      <alignment horizontal="justify"/>
    </xf>
    <xf numFmtId="0" fontId="4" fillId="0" borderId="0" xfId="0" applyFont="1" applyAlignment="1">
      <alignment horizontal="justify" vertical="justify"/>
    </xf>
    <xf numFmtId="0" fontId="4" fillId="0" borderId="0" xfId="0" applyFont="1" applyFill="1" applyAlignment="1">
      <alignment horizontal="justify" vertical="justify"/>
    </xf>
    <xf numFmtId="0" fontId="0" fillId="0" borderId="0" xfId="0" applyFont="1" applyFill="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G55"/>
  <sheetViews>
    <sheetView zoomScale="90" zoomScaleNormal="90" workbookViewId="0" topLeftCell="A13">
      <selection activeCell="G32" sqref="G32"/>
    </sheetView>
  </sheetViews>
  <sheetFormatPr defaultColWidth="9.140625" defaultRowHeight="12.75"/>
  <cols>
    <col min="1" max="1" width="24.140625" style="8" customWidth="1"/>
    <col min="2" max="2" width="9.140625" style="8" customWidth="1"/>
    <col min="3" max="3" width="4.00390625" style="8" customWidth="1"/>
    <col min="4" max="4" width="18.421875" style="9" customWidth="1"/>
    <col min="5" max="5" width="18.140625" style="9" customWidth="1"/>
    <col min="6" max="7" width="14.8515625" style="14" bestFit="1" customWidth="1"/>
    <col min="8" max="16384" width="11.421875" style="8" customWidth="1"/>
  </cols>
  <sheetData>
    <row r="3" spans="1:2" ht="15">
      <c r="A3" s="6" t="s">
        <v>0</v>
      </c>
      <c r="B3" s="7"/>
    </row>
    <row r="4" spans="1:2" ht="15">
      <c r="A4" s="6" t="s">
        <v>69</v>
      </c>
      <c r="B4" s="7"/>
    </row>
    <row r="5" spans="1:2" ht="15">
      <c r="A5" s="6" t="s">
        <v>2</v>
      </c>
      <c r="B5" s="7"/>
    </row>
    <row r="6" spans="1:7" ht="15">
      <c r="A6" s="10"/>
      <c r="D6" s="11" t="s">
        <v>70</v>
      </c>
      <c r="E6" s="11"/>
      <c r="F6" s="45" t="s">
        <v>71</v>
      </c>
      <c r="G6" s="45"/>
    </row>
    <row r="7" spans="1:7" ht="15">
      <c r="A7" s="10"/>
      <c r="D7" s="46">
        <v>2003</v>
      </c>
      <c r="E7" s="46">
        <v>2002</v>
      </c>
      <c r="F7" s="46">
        <v>2003</v>
      </c>
      <c r="G7" s="46">
        <v>2002</v>
      </c>
    </row>
    <row r="8" spans="1:7" ht="15">
      <c r="A8" s="10"/>
      <c r="D8" s="12" t="s">
        <v>72</v>
      </c>
      <c r="E8" s="12" t="s">
        <v>73</v>
      </c>
      <c r="F8" s="12" t="s">
        <v>72</v>
      </c>
      <c r="G8" s="12" t="s">
        <v>73</v>
      </c>
    </row>
    <row r="9" spans="1:7" ht="15">
      <c r="A9" s="10"/>
      <c r="D9" s="12" t="s">
        <v>74</v>
      </c>
      <c r="E9" s="12" t="s">
        <v>74</v>
      </c>
      <c r="F9" s="12" t="s">
        <v>75</v>
      </c>
      <c r="G9" s="12" t="s">
        <v>75</v>
      </c>
    </row>
    <row r="10" spans="1:7" ht="15">
      <c r="A10" s="10"/>
      <c r="D10" s="12" t="s">
        <v>76</v>
      </c>
      <c r="E10" s="12" t="s">
        <v>77</v>
      </c>
      <c r="F10" s="47" t="s">
        <v>76</v>
      </c>
      <c r="G10" s="12" t="s">
        <v>77</v>
      </c>
    </row>
    <row r="11" spans="1:7" ht="15">
      <c r="A11" s="10"/>
      <c r="D11" s="12"/>
      <c r="E11" s="12"/>
      <c r="F11" s="12"/>
      <c r="G11" s="12"/>
    </row>
    <row r="13" spans="1:7" ht="15.75" thickBot="1">
      <c r="A13" s="13" t="s">
        <v>78</v>
      </c>
      <c r="D13" s="48">
        <v>1329727.1</v>
      </c>
      <c r="E13" s="49" t="s">
        <v>79</v>
      </c>
      <c r="F13" s="50">
        <f>+D13</f>
        <v>1329727.1</v>
      </c>
      <c r="G13" s="74" t="s">
        <v>79</v>
      </c>
    </row>
    <row r="14" spans="1:7" ht="15.75" thickTop="1">
      <c r="A14" s="13"/>
      <c r="G14" s="75"/>
    </row>
    <row r="15" spans="1:7" ht="15">
      <c r="A15" s="13" t="s">
        <v>80</v>
      </c>
      <c r="D15" s="8"/>
      <c r="E15" s="12"/>
      <c r="F15" s="51"/>
      <c r="G15" s="71"/>
    </row>
    <row r="16" spans="1:7" ht="15">
      <c r="A16" s="13" t="s">
        <v>81</v>
      </c>
      <c r="E16" s="12"/>
      <c r="F16" s="51"/>
      <c r="G16" s="76"/>
    </row>
    <row r="17" spans="1:7" ht="15">
      <c r="A17" s="8" t="s">
        <v>82</v>
      </c>
      <c r="B17" s="10"/>
      <c r="D17" s="9">
        <v>852479.36</v>
      </c>
      <c r="E17" s="12" t="s">
        <v>79</v>
      </c>
      <c r="F17" s="9">
        <f>+D17</f>
        <v>852479.36</v>
      </c>
      <c r="G17" s="12" t="s">
        <v>79</v>
      </c>
    </row>
    <row r="18" spans="6:7" ht="15">
      <c r="F18" s="51"/>
      <c r="G18" s="76"/>
    </row>
    <row r="19" spans="1:7" ht="15">
      <c r="A19" s="13" t="s">
        <v>83</v>
      </c>
      <c r="D19" s="9">
        <v>-4209.08</v>
      </c>
      <c r="E19" s="12" t="s">
        <v>79</v>
      </c>
      <c r="F19" s="9">
        <f>+D19</f>
        <v>-4209.08</v>
      </c>
      <c r="G19" s="12" t="s">
        <v>79</v>
      </c>
    </row>
    <row r="20" spans="1:7" ht="15">
      <c r="A20" s="13"/>
      <c r="E20" s="12"/>
      <c r="F20" s="51"/>
      <c r="G20" s="71"/>
    </row>
    <row r="21" spans="1:7" ht="15">
      <c r="A21" s="13" t="s">
        <v>84</v>
      </c>
      <c r="D21" s="52">
        <v>-93488.82</v>
      </c>
      <c r="E21" s="53" t="s">
        <v>79</v>
      </c>
      <c r="F21" s="15">
        <f>+D21</f>
        <v>-93488.82</v>
      </c>
      <c r="G21" s="53" t="s">
        <v>79</v>
      </c>
    </row>
    <row r="22" spans="1:7" ht="15">
      <c r="A22" s="13"/>
      <c r="E22" s="12"/>
      <c r="F22" s="51"/>
      <c r="G22" s="71"/>
    </row>
    <row r="23" spans="1:7" ht="15" hidden="1">
      <c r="A23" s="13" t="s">
        <v>85</v>
      </c>
      <c r="D23" s="9">
        <v>0</v>
      </c>
      <c r="E23" s="12" t="s">
        <v>79</v>
      </c>
      <c r="F23" s="51">
        <f>+SUM(D23:E23)</f>
        <v>0</v>
      </c>
      <c r="G23" s="71" t="s">
        <v>79</v>
      </c>
    </row>
    <row r="24" spans="1:7" ht="15">
      <c r="A24" s="13" t="s">
        <v>86</v>
      </c>
      <c r="E24" s="12"/>
      <c r="F24" s="51"/>
      <c r="G24" s="71"/>
    </row>
    <row r="25" spans="5:7" ht="15" hidden="1">
      <c r="E25" s="12" t="s">
        <v>79</v>
      </c>
      <c r="F25" s="51">
        <f>+SUM(D25:E25)</f>
        <v>0</v>
      </c>
      <c r="G25" s="71" t="s">
        <v>79</v>
      </c>
    </row>
    <row r="26" spans="1:7" ht="15">
      <c r="A26" s="13" t="s">
        <v>87</v>
      </c>
      <c r="D26" s="9">
        <f>+SUM(D17:D24)</f>
        <v>754781.46</v>
      </c>
      <c r="E26" s="12" t="s">
        <v>79</v>
      </c>
      <c r="F26" s="51">
        <f>+D26</f>
        <v>754781.46</v>
      </c>
      <c r="G26" s="12" t="s">
        <v>79</v>
      </c>
    </row>
    <row r="27" spans="6:7" ht="15">
      <c r="F27" s="9"/>
      <c r="G27" s="76"/>
    </row>
    <row r="28" spans="1:7" ht="15">
      <c r="A28" s="8" t="s">
        <v>88</v>
      </c>
      <c r="D28" s="52">
        <v>0</v>
      </c>
      <c r="E28" s="53" t="s">
        <v>79</v>
      </c>
      <c r="F28" s="52">
        <v>0</v>
      </c>
      <c r="G28" s="53" t="s">
        <v>79</v>
      </c>
    </row>
    <row r="29" spans="5:7" ht="15">
      <c r="E29" s="12"/>
      <c r="F29" s="9"/>
      <c r="G29" s="71"/>
    </row>
    <row r="30" spans="1:7" ht="15">
      <c r="A30" s="8" t="s">
        <v>89</v>
      </c>
      <c r="D30" s="9">
        <f>+D26-D28</f>
        <v>754781.46</v>
      </c>
      <c r="E30" s="12" t="s">
        <v>79</v>
      </c>
      <c r="F30" s="9">
        <f>+F26-F28</f>
        <v>754781.46</v>
      </c>
      <c r="G30" s="12" t="s">
        <v>79</v>
      </c>
    </row>
    <row r="31" spans="5:7" ht="15">
      <c r="E31" s="12"/>
      <c r="F31" s="9"/>
      <c r="G31" s="71"/>
    </row>
    <row r="32" spans="1:7" ht="15">
      <c r="A32" s="8" t="s">
        <v>87</v>
      </c>
      <c r="D32" s="52">
        <v>3666.3150000000005</v>
      </c>
      <c r="E32" s="53" t="s">
        <v>79</v>
      </c>
      <c r="F32" s="52">
        <f>+D32</f>
        <v>3666.3150000000005</v>
      </c>
      <c r="G32" s="53" t="s">
        <v>79</v>
      </c>
    </row>
    <row r="33" spans="6:7" ht="15">
      <c r="F33" s="51"/>
      <c r="G33" s="51"/>
    </row>
    <row r="34" spans="1:7" ht="15">
      <c r="A34" s="8" t="s">
        <v>90</v>
      </c>
      <c r="F34" s="51"/>
      <c r="G34" s="51"/>
    </row>
    <row r="35" spans="1:7" ht="15">
      <c r="A35" s="8" t="s">
        <v>91</v>
      </c>
      <c r="D35" s="9">
        <f>+SUM(D30:D34)</f>
        <v>758447.7749999999</v>
      </c>
      <c r="E35" s="12" t="s">
        <v>79</v>
      </c>
      <c r="F35" s="9">
        <f>+D35</f>
        <v>758447.7749999999</v>
      </c>
      <c r="G35" s="12" t="s">
        <v>79</v>
      </c>
    </row>
    <row r="36" spans="6:7" ht="15">
      <c r="F36" s="51"/>
      <c r="G36" s="51"/>
    </row>
    <row r="37" spans="1:7" ht="15">
      <c r="A37" s="8" t="s">
        <v>92</v>
      </c>
      <c r="D37" s="54">
        <f>+D35/((32800000*(84/90))+(42800000*(6/90)))*100</f>
        <v>2.2662782121513945</v>
      </c>
      <c r="E37" s="12" t="s">
        <v>79</v>
      </c>
      <c r="F37" s="55">
        <f>D37</f>
        <v>2.2662782121513945</v>
      </c>
      <c r="G37" s="12" t="s">
        <v>79</v>
      </c>
    </row>
    <row r="38" spans="6:7" ht="15">
      <c r="F38" s="51"/>
      <c r="G38" s="51"/>
    </row>
    <row r="39" spans="1:7" ht="15">
      <c r="A39" s="70" t="s">
        <v>140</v>
      </c>
      <c r="D39" s="56"/>
      <c r="F39" s="51"/>
      <c r="G39" s="51"/>
    </row>
    <row r="40" spans="1:7" ht="15">
      <c r="A40" s="70" t="s">
        <v>141</v>
      </c>
      <c r="F40" s="51"/>
      <c r="G40" s="51"/>
    </row>
    <row r="41" spans="6:7" ht="15">
      <c r="F41" s="51"/>
      <c r="G41" s="51"/>
    </row>
    <row r="42" spans="6:7" ht="15">
      <c r="F42" s="51"/>
      <c r="G42" s="51"/>
    </row>
    <row r="43" spans="6:7" ht="15">
      <c r="F43" s="51"/>
      <c r="G43" s="51"/>
    </row>
    <row r="44" spans="6:7" ht="15">
      <c r="F44" s="51"/>
      <c r="G44" s="51"/>
    </row>
    <row r="45" spans="6:7" ht="15">
      <c r="F45" s="51"/>
      <c r="G45" s="51"/>
    </row>
    <row r="46" spans="6:7" ht="15">
      <c r="F46" s="51"/>
      <c r="G46" s="51"/>
    </row>
    <row r="47" spans="6:7" ht="15">
      <c r="F47" s="51"/>
      <c r="G47" s="51"/>
    </row>
    <row r="48" spans="6:7" ht="15">
      <c r="F48" s="51"/>
      <c r="G48" s="51"/>
    </row>
    <row r="49" spans="6:7" ht="15">
      <c r="F49" s="51"/>
      <c r="G49" s="51"/>
    </row>
    <row r="50" spans="6:7" ht="15">
      <c r="F50" s="51"/>
      <c r="G50" s="51"/>
    </row>
    <row r="51" spans="6:7" ht="15">
      <c r="F51" s="51"/>
      <c r="G51" s="51"/>
    </row>
    <row r="52" spans="6:7" ht="15">
      <c r="F52" s="51"/>
      <c r="G52" s="51"/>
    </row>
    <row r="53" spans="6:7" ht="15">
      <c r="F53" s="51"/>
      <c r="G53" s="51"/>
    </row>
    <row r="54" spans="6:7" ht="15">
      <c r="F54" s="51"/>
      <c r="G54" s="51"/>
    </row>
    <row r="55" spans="6:7" ht="15">
      <c r="F55" s="51"/>
      <c r="G55" s="51"/>
    </row>
  </sheetData>
  <printOptions/>
  <pageMargins left="0.07986111111111112" right="0.07986111111111112" top="0.54" bottom="0.25" header="1.112624460025782E-308" footer="0.25"/>
  <pageSetup blackAndWhite="1"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2:H56"/>
  <sheetViews>
    <sheetView tabSelected="1" zoomScale="90" zoomScaleNormal="90" workbookViewId="0" topLeftCell="A40">
      <selection activeCell="A53" sqref="A53"/>
    </sheetView>
  </sheetViews>
  <sheetFormatPr defaultColWidth="9.140625" defaultRowHeight="12.75"/>
  <cols>
    <col min="1" max="4" width="11.421875" style="8" customWidth="1"/>
    <col min="5" max="5" width="17.7109375" style="9" bestFit="1" customWidth="1"/>
    <col min="6" max="6" width="7.140625" style="55" customWidth="1"/>
    <col min="7" max="7" width="14.421875" style="55" bestFit="1" customWidth="1"/>
    <col min="8" max="10" width="11.421875" style="8" customWidth="1"/>
    <col min="11" max="11" width="12.8515625" style="8" customWidth="1"/>
    <col min="12" max="16384" width="11.421875" style="8" customWidth="1"/>
  </cols>
  <sheetData>
    <row r="2" ht="15">
      <c r="D2" s="10"/>
    </row>
    <row r="3" spans="1:4" ht="15">
      <c r="A3" s="6" t="s">
        <v>0</v>
      </c>
      <c r="D3" s="10"/>
    </row>
    <row r="4" ht="15">
      <c r="A4" s="6" t="s">
        <v>93</v>
      </c>
    </row>
    <row r="5" ht="15">
      <c r="A5" s="6" t="s">
        <v>94</v>
      </c>
    </row>
    <row r="6" spans="5:7" ht="15">
      <c r="E6" s="12" t="s">
        <v>95</v>
      </c>
      <c r="F6" s="57"/>
      <c r="G6" s="58" t="s">
        <v>96</v>
      </c>
    </row>
    <row r="7" spans="1:7" ht="15">
      <c r="A7" s="10"/>
      <c r="E7" s="12" t="s">
        <v>97</v>
      </c>
      <c r="F7" s="57"/>
      <c r="G7" s="58" t="s">
        <v>98</v>
      </c>
    </row>
    <row r="8" spans="5:7" ht="15">
      <c r="E8" s="12" t="s">
        <v>99</v>
      </c>
      <c r="G8" s="58" t="s">
        <v>99</v>
      </c>
    </row>
    <row r="9" spans="5:7" ht="15">
      <c r="E9" s="12" t="s">
        <v>100</v>
      </c>
      <c r="F9" s="8"/>
      <c r="G9" s="58" t="s">
        <v>100</v>
      </c>
    </row>
    <row r="10" spans="5:7" ht="15">
      <c r="E10" s="59" t="s">
        <v>3</v>
      </c>
      <c r="F10" s="8"/>
      <c r="G10" s="60" t="s">
        <v>101</v>
      </c>
    </row>
    <row r="11" spans="5:7" ht="15">
      <c r="E11" s="12" t="s">
        <v>4</v>
      </c>
      <c r="F11" s="8"/>
      <c r="G11" s="58" t="s">
        <v>4</v>
      </c>
    </row>
    <row r="12" spans="5:7" ht="15">
      <c r="E12" s="47"/>
      <c r="F12" s="8"/>
      <c r="G12" s="61"/>
    </row>
    <row r="13" spans="1:7" ht="15">
      <c r="A13" s="13" t="s">
        <v>102</v>
      </c>
      <c r="E13" s="9">
        <v>545811.96</v>
      </c>
      <c r="F13" s="8"/>
      <c r="G13" s="71">
        <v>583624</v>
      </c>
    </row>
    <row r="14" spans="1:7" ht="15">
      <c r="A14" s="13" t="s">
        <v>103</v>
      </c>
      <c r="E14" s="9">
        <v>114345</v>
      </c>
      <c r="F14" s="8"/>
      <c r="G14" s="71">
        <v>114345</v>
      </c>
    </row>
    <row r="15" spans="1:7" ht="15">
      <c r="A15" s="13" t="s">
        <v>104</v>
      </c>
      <c r="E15" s="9">
        <v>381666.67</v>
      </c>
      <c r="F15" s="8"/>
      <c r="G15" s="71">
        <v>381667</v>
      </c>
    </row>
    <row r="16" spans="1:7" ht="15">
      <c r="A16" s="13" t="s">
        <v>105</v>
      </c>
      <c r="E16" s="9">
        <v>847798.2</v>
      </c>
      <c r="F16" s="8"/>
      <c r="G16" s="71">
        <v>833568</v>
      </c>
    </row>
    <row r="17" spans="1:7" ht="15" hidden="1">
      <c r="A17" s="13" t="s">
        <v>106</v>
      </c>
      <c r="E17" s="9">
        <v>0</v>
      </c>
      <c r="F17" s="8"/>
      <c r="G17" s="71" t="s">
        <v>79</v>
      </c>
    </row>
    <row r="18" spans="1:7" ht="15">
      <c r="A18" s="13" t="s">
        <v>107</v>
      </c>
      <c r="E18" s="9">
        <v>376576.51</v>
      </c>
      <c r="F18" s="8"/>
      <c r="G18" s="71">
        <v>353219</v>
      </c>
    </row>
    <row r="19" spans="1:7" ht="15">
      <c r="A19" s="13"/>
      <c r="F19" s="8"/>
      <c r="G19" s="71"/>
    </row>
    <row r="20" spans="1:7" ht="15">
      <c r="A20" s="13" t="s">
        <v>108</v>
      </c>
      <c r="F20" s="8"/>
      <c r="G20" s="71"/>
    </row>
    <row r="21" spans="1:7" ht="15">
      <c r="A21" s="13"/>
      <c r="B21" s="8" t="s">
        <v>109</v>
      </c>
      <c r="E21" s="9">
        <v>2494991.1</v>
      </c>
      <c r="F21" s="8"/>
      <c r="G21" s="71">
        <v>1489607</v>
      </c>
    </row>
    <row r="22" spans="1:7" ht="15">
      <c r="A22" s="13"/>
      <c r="B22" s="8" t="s">
        <v>110</v>
      </c>
      <c r="E22" s="9">
        <v>19892.19</v>
      </c>
      <c r="F22" s="8"/>
      <c r="G22" s="71">
        <v>17141</v>
      </c>
    </row>
    <row r="23" spans="1:7" ht="15">
      <c r="A23" s="13"/>
      <c r="B23" s="8" t="s">
        <v>111</v>
      </c>
      <c r="E23" s="62">
        <v>5544249.82</v>
      </c>
      <c r="F23" s="8"/>
      <c r="G23" s="72">
        <v>1018315</v>
      </c>
    </row>
    <row r="24" spans="6:8" ht="15">
      <c r="F24" s="8"/>
      <c r="G24" s="73"/>
      <c r="H24" s="63"/>
    </row>
    <row r="25" spans="5:7" ht="15">
      <c r="E25" s="52">
        <f>+SUM(E21:E24)</f>
        <v>8059133.11</v>
      </c>
      <c r="F25" s="8"/>
      <c r="G25" s="52">
        <f>+SUM(G21:G24)</f>
        <v>2525063</v>
      </c>
    </row>
    <row r="26" spans="6:7" ht="15">
      <c r="F26" s="8"/>
      <c r="G26" s="73"/>
    </row>
    <row r="27" spans="1:7" ht="15">
      <c r="A27" s="8" t="s">
        <v>112</v>
      </c>
      <c r="F27" s="8"/>
      <c r="G27" s="73"/>
    </row>
    <row r="28" spans="1:7" ht="15">
      <c r="A28" s="13"/>
      <c r="B28" s="8" t="s">
        <v>113</v>
      </c>
      <c r="E28" s="9">
        <v>18249</v>
      </c>
      <c r="F28" s="8"/>
      <c r="G28" s="71">
        <v>58079</v>
      </c>
    </row>
    <row r="29" spans="1:7" ht="15">
      <c r="A29" s="13"/>
      <c r="B29" s="8" t="s">
        <v>114</v>
      </c>
      <c r="E29" s="9">
        <v>355914.89</v>
      </c>
      <c r="F29" s="8"/>
      <c r="G29" s="71">
        <v>472111</v>
      </c>
    </row>
    <row r="30" spans="1:7" ht="15">
      <c r="A30" s="13"/>
      <c r="B30" s="8" t="s">
        <v>115</v>
      </c>
      <c r="E30" s="9">
        <v>32617.458019577025</v>
      </c>
      <c r="F30" s="8"/>
      <c r="G30" s="71">
        <v>31686</v>
      </c>
    </row>
    <row r="31" spans="1:7" ht="15">
      <c r="A31" s="13"/>
      <c r="B31" s="8" t="s">
        <v>116</v>
      </c>
      <c r="E31" s="52">
        <v>-6288</v>
      </c>
      <c r="F31" s="8"/>
      <c r="G31" s="72">
        <v>1050</v>
      </c>
    </row>
    <row r="32" spans="1:7" ht="15" hidden="1">
      <c r="A32" s="13" t="s">
        <v>117</v>
      </c>
      <c r="F32" s="8"/>
      <c r="G32" s="73">
        <f>+SUM(E32:F32)</f>
        <v>0</v>
      </c>
    </row>
    <row r="33" spans="1:7" ht="15" hidden="1">
      <c r="A33" s="13" t="s">
        <v>118</v>
      </c>
      <c r="F33" s="8"/>
      <c r="G33" s="73">
        <f>+SUM(E33:F33)</f>
        <v>0</v>
      </c>
    </row>
    <row r="34" spans="6:7" ht="15">
      <c r="F34" s="8"/>
      <c r="G34" s="73"/>
    </row>
    <row r="35" spans="5:7" ht="15">
      <c r="E35" s="52">
        <f>+SUM(E28:E34)</f>
        <v>400493.34801957704</v>
      </c>
      <c r="F35" s="8"/>
      <c r="G35" s="52">
        <f>+SUM(G28:G34)</f>
        <v>562926</v>
      </c>
    </row>
    <row r="36" spans="6:7" ht="15">
      <c r="F36" s="8"/>
      <c r="G36" s="71"/>
    </row>
    <row r="37" spans="1:7" ht="15">
      <c r="A37" s="8" t="s">
        <v>119</v>
      </c>
      <c r="E37" s="9">
        <f>+E25-E35</f>
        <v>7658639.761980424</v>
      </c>
      <c r="F37" s="8"/>
      <c r="G37" s="9">
        <f>+G25-G35</f>
        <v>1962137</v>
      </c>
    </row>
    <row r="38" spans="6:7" ht="15">
      <c r="F38" s="8"/>
      <c r="G38" s="71"/>
    </row>
    <row r="39" spans="5:7" ht="15.75" thickBot="1">
      <c r="E39" s="64">
        <f>+SUM(E13:E18)+E37</f>
        <v>9924838.101980424</v>
      </c>
      <c r="F39" s="8"/>
      <c r="G39" s="64">
        <f>+SUM(G13:G18)+G37</f>
        <v>4228560</v>
      </c>
    </row>
    <row r="40" spans="6:7" ht="15.75" thickTop="1">
      <c r="F40" s="8"/>
      <c r="G40" s="73"/>
    </row>
    <row r="41" spans="1:7" ht="15">
      <c r="A41" s="13" t="s">
        <v>120</v>
      </c>
      <c r="E41" s="56">
        <v>4280000</v>
      </c>
      <c r="F41" s="8"/>
      <c r="G41" s="71">
        <v>3280000</v>
      </c>
    </row>
    <row r="42" spans="1:7" ht="15">
      <c r="A42" s="13" t="s">
        <v>121</v>
      </c>
      <c r="E42" s="56">
        <v>3950000</v>
      </c>
      <c r="F42" s="8"/>
      <c r="G42" s="71">
        <v>0</v>
      </c>
    </row>
    <row r="43" spans="1:7" ht="15">
      <c r="A43" s="13" t="s">
        <v>122</v>
      </c>
      <c r="E43" s="62">
        <v>1562341.63</v>
      </c>
      <c r="F43" s="8"/>
      <c r="G43" s="72">
        <v>803894</v>
      </c>
    </row>
    <row r="44" spans="1:7" ht="15">
      <c r="A44" s="13" t="s">
        <v>123</v>
      </c>
      <c r="E44" s="9">
        <f>+SUM(E41:E43)</f>
        <v>9792341.629999999</v>
      </c>
      <c r="F44" s="8"/>
      <c r="G44" s="9">
        <f>+SUM(G41:G43)</f>
        <v>4083894</v>
      </c>
    </row>
    <row r="45" spans="1:7" ht="15">
      <c r="A45" s="13" t="s">
        <v>87</v>
      </c>
      <c r="E45" s="9">
        <v>-3440</v>
      </c>
      <c r="F45" s="8"/>
      <c r="G45" s="71">
        <v>226</v>
      </c>
    </row>
    <row r="46" spans="1:7" ht="15">
      <c r="A46" s="13" t="s">
        <v>124</v>
      </c>
      <c r="F46" s="8"/>
      <c r="G46" s="73"/>
    </row>
    <row r="47" spans="1:7" ht="15">
      <c r="A47" s="13"/>
      <c r="B47" s="8" t="s">
        <v>125</v>
      </c>
      <c r="E47" s="9">
        <v>135936.471980423</v>
      </c>
      <c r="F47" s="8"/>
      <c r="G47" s="71">
        <v>144440</v>
      </c>
    </row>
    <row r="48" spans="5:7" ht="15.75" thickBot="1">
      <c r="E48" s="64">
        <f>+SUM(E44:E47)</f>
        <v>9924838.101980422</v>
      </c>
      <c r="F48" s="8"/>
      <c r="G48" s="64">
        <f>+SUM(G44:G47)</f>
        <v>4228560</v>
      </c>
    </row>
    <row r="49" ht="15.75" thickTop="1">
      <c r="F49" s="8"/>
    </row>
    <row r="50" spans="1:7" ht="15">
      <c r="A50" s="8" t="s">
        <v>126</v>
      </c>
      <c r="E50" s="54">
        <f>+((E44-SUM(E14:E18))/42800000)*100</f>
        <v>18.85970852803738</v>
      </c>
      <c r="F50" s="8"/>
      <c r="G50" s="54">
        <f>+((G44-SUM(G14:G18))/32800000)*100</f>
        <v>7.320411585365854</v>
      </c>
    </row>
    <row r="51" ht="15">
      <c r="F51" s="8"/>
    </row>
    <row r="52" spans="1:6" ht="15">
      <c r="A52" s="70"/>
      <c r="F52" s="8"/>
    </row>
    <row r="53" spans="1:6" ht="15">
      <c r="A53" s="70"/>
      <c r="F53" s="8"/>
    </row>
    <row r="54" ht="15">
      <c r="F54" s="8"/>
    </row>
    <row r="55" ht="15">
      <c r="F55" s="8"/>
    </row>
    <row r="56" ht="15">
      <c r="F56" s="8"/>
    </row>
  </sheetData>
  <printOptions/>
  <pageMargins left="0.25277777777777777" right="0.25" top="0.52" bottom="0.2777777777777778" header="1.1126244600833445E-308" footer="0.277777777777777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H39"/>
  <sheetViews>
    <sheetView workbookViewId="0" topLeftCell="A1">
      <selection activeCell="A1" sqref="A1"/>
    </sheetView>
  </sheetViews>
  <sheetFormatPr defaultColWidth="9.140625" defaultRowHeight="12.75"/>
  <cols>
    <col min="1" max="1" width="5.421875" style="8" customWidth="1"/>
    <col min="2" max="2" width="11.421875" style="8" customWidth="1"/>
    <col min="3" max="3" width="22.7109375" style="8" customWidth="1"/>
    <col min="4" max="4" width="20.00390625" style="8" customWidth="1"/>
    <col min="5" max="5" width="14.57421875" style="9" customWidth="1"/>
    <col min="6" max="7" width="12.00390625" style="8" bestFit="1" customWidth="1"/>
    <col min="8" max="16384" width="11.421875" style="8" customWidth="1"/>
  </cols>
  <sheetData>
    <row r="3" spans="1:2" ht="15">
      <c r="A3" s="6" t="s">
        <v>0</v>
      </c>
      <c r="B3" s="7"/>
    </row>
    <row r="4" spans="1:2" ht="15">
      <c r="A4" s="6" t="s">
        <v>1</v>
      </c>
      <c r="B4" s="7"/>
    </row>
    <row r="5" spans="1:2" ht="15">
      <c r="A5" s="6" t="s">
        <v>2</v>
      </c>
      <c r="B5" s="7"/>
    </row>
    <row r="6" spans="1:5" ht="15">
      <c r="A6" s="10"/>
      <c r="E6" s="11"/>
    </row>
    <row r="7" spans="1:5" ht="15">
      <c r="A7" s="10"/>
      <c r="E7" s="12" t="s">
        <v>3</v>
      </c>
    </row>
    <row r="8" spans="1:5" ht="15">
      <c r="A8" s="10"/>
      <c r="E8" s="12" t="s">
        <v>4</v>
      </c>
    </row>
    <row r="9" spans="1:5" ht="15">
      <c r="A9" s="10"/>
      <c r="E9" s="12"/>
    </row>
    <row r="10" spans="1:5" ht="15">
      <c r="A10" s="10" t="s">
        <v>5</v>
      </c>
      <c r="E10" s="12"/>
    </row>
    <row r="11" spans="1:5" ht="15">
      <c r="A11" s="8" t="s">
        <v>6</v>
      </c>
      <c r="E11" s="9">
        <v>754781.46</v>
      </c>
    </row>
    <row r="12" spans="1:5" ht="15">
      <c r="A12" s="13" t="s">
        <v>7</v>
      </c>
      <c r="E12" s="14"/>
    </row>
    <row r="13" spans="1:5" ht="15">
      <c r="A13" s="13"/>
      <c r="B13" s="8" t="s">
        <v>8</v>
      </c>
      <c r="E13" s="14">
        <v>37812.39</v>
      </c>
    </row>
    <row r="14" spans="1:5" ht="15">
      <c r="A14" s="13"/>
      <c r="B14" s="8" t="s">
        <v>9</v>
      </c>
      <c r="E14" s="15">
        <v>55676.42</v>
      </c>
    </row>
    <row r="15" spans="1:5" ht="15">
      <c r="A15" s="13" t="s">
        <v>10</v>
      </c>
      <c r="E15" s="14">
        <f>+SUM(E11:E14)</f>
        <v>848270.27</v>
      </c>
    </row>
    <row r="16" spans="2:5" ht="15">
      <c r="B16" s="10"/>
      <c r="E16" s="14"/>
    </row>
    <row r="17" spans="1:5" ht="15">
      <c r="A17" s="13"/>
      <c r="B17" s="8" t="s">
        <v>11</v>
      </c>
      <c r="E17" s="14">
        <v>-1008135.29</v>
      </c>
    </row>
    <row r="18" spans="1:5" ht="15">
      <c r="A18" s="13"/>
      <c r="B18" s="8" t="s">
        <v>12</v>
      </c>
      <c r="E18" s="14">
        <v>-156026.11</v>
      </c>
    </row>
    <row r="19" spans="1:5" ht="15">
      <c r="A19" s="13"/>
      <c r="B19" s="8" t="s">
        <v>13</v>
      </c>
      <c r="E19" s="14">
        <v>4209</v>
      </c>
    </row>
    <row r="20" spans="1:5" ht="15">
      <c r="A20" s="13"/>
      <c r="B20" s="8" t="s">
        <v>14</v>
      </c>
      <c r="E20" s="15">
        <v>-7338</v>
      </c>
    </row>
    <row r="21" spans="1:5" ht="15" hidden="1">
      <c r="A21" s="13"/>
      <c r="E21" s="14"/>
    </row>
    <row r="22" spans="1:5" ht="15">
      <c r="A22" s="13" t="s">
        <v>15</v>
      </c>
      <c r="E22" s="14">
        <f>+SUM(E15:E20)</f>
        <v>-319020.13</v>
      </c>
    </row>
    <row r="23" ht="15" hidden="1">
      <c r="E23" s="14"/>
    </row>
    <row r="24" spans="1:5" ht="15">
      <c r="A24" s="13"/>
      <c r="E24" s="14"/>
    </row>
    <row r="25" spans="1:5" ht="15">
      <c r="A25" s="8" t="s">
        <v>16</v>
      </c>
      <c r="E25" s="14"/>
    </row>
    <row r="26" spans="2:5" ht="15">
      <c r="B26" s="8" t="s">
        <v>17</v>
      </c>
      <c r="E26" s="14">
        <v>-69906</v>
      </c>
    </row>
    <row r="27" spans="2:5" ht="15">
      <c r="B27" s="8" t="s">
        <v>18</v>
      </c>
      <c r="E27" s="15">
        <v>-23357.51</v>
      </c>
    </row>
    <row r="28" spans="1:5" ht="15">
      <c r="A28" s="8" t="s">
        <v>19</v>
      </c>
      <c r="E28" s="14">
        <f>+SUM(E26:E27)</f>
        <v>-93263.51</v>
      </c>
    </row>
    <row r="29" ht="15">
      <c r="E29" s="14"/>
    </row>
    <row r="30" spans="1:5" ht="15">
      <c r="A30" s="8" t="s">
        <v>20</v>
      </c>
      <c r="E30" s="14"/>
    </row>
    <row r="31" spans="2:5" ht="15">
      <c r="B31" s="16" t="s">
        <v>21</v>
      </c>
      <c r="E31" s="14">
        <v>4950000</v>
      </c>
    </row>
    <row r="32" spans="2:5" ht="15">
      <c r="B32" s="8" t="s">
        <v>22</v>
      </c>
      <c r="E32" s="15">
        <v>-11781</v>
      </c>
    </row>
    <row r="33" spans="1:5" ht="15">
      <c r="A33" s="8" t="s">
        <v>23</v>
      </c>
      <c r="E33" s="14">
        <f>+E32+E31</f>
        <v>4938219</v>
      </c>
    </row>
    <row r="34" ht="15">
      <c r="E34" s="14"/>
    </row>
    <row r="35" spans="1:5" ht="15">
      <c r="A35" s="8" t="s">
        <v>24</v>
      </c>
      <c r="E35" s="14">
        <f>+E22+E28+E33</f>
        <v>4525935.36</v>
      </c>
    </row>
    <row r="36" spans="1:6" ht="15">
      <c r="A36" s="8" t="s">
        <v>25</v>
      </c>
      <c r="E36" s="15">
        <v>1018315</v>
      </c>
      <c r="F36" s="14"/>
    </row>
    <row r="37" spans="1:8" ht="15">
      <c r="A37" s="8" t="s">
        <v>26</v>
      </c>
      <c r="E37" s="17">
        <f>+SUM(E35:E36)</f>
        <v>5544250.36</v>
      </c>
      <c r="G37" s="14"/>
      <c r="H37" s="14"/>
    </row>
    <row r="38" ht="15">
      <c r="E38" s="14"/>
    </row>
    <row r="39" ht="15">
      <c r="E39" s="14"/>
    </row>
  </sheetData>
  <printOptions/>
  <pageMargins left="0.07986111111111112" right="0.07986111111111112" top="0.52" bottom="0.25" header="1.112624460025782E-308" footer="0.25"/>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144"/>
  <sheetViews>
    <sheetView workbookViewId="0" topLeftCell="A73">
      <selection activeCell="B89" sqref="B89:M91"/>
    </sheetView>
  </sheetViews>
  <sheetFormatPr defaultColWidth="9.140625" defaultRowHeight="12.75"/>
  <cols>
    <col min="1" max="1" width="3.140625" style="22" customWidth="1"/>
    <col min="2" max="2" width="3.7109375" style="22" customWidth="1"/>
    <col min="3" max="3" width="2.7109375" style="22" customWidth="1"/>
    <col min="4" max="4" width="12.8515625" style="22" customWidth="1"/>
    <col min="5" max="5" width="10.421875" style="22" customWidth="1"/>
    <col min="6" max="6" width="5.28125" style="22" customWidth="1"/>
    <col min="7" max="7" width="11.57421875" style="22" customWidth="1"/>
    <col min="8" max="8" width="1.7109375" style="22" customWidth="1"/>
    <col min="9" max="9" width="11.57421875" style="22" customWidth="1"/>
    <col min="10" max="10" width="1.7109375" style="22" customWidth="1"/>
    <col min="11" max="11" width="11.57421875" style="22" customWidth="1"/>
    <col min="12" max="12" width="1.7109375" style="22" customWidth="1"/>
    <col min="13" max="13" width="12.28125" style="22" customWidth="1"/>
    <col min="14" max="14" width="10.7109375" style="22" customWidth="1"/>
    <col min="15" max="15" width="9.7109375" style="22" customWidth="1"/>
    <col min="16" max="16384" width="9.140625" style="22" customWidth="1"/>
  </cols>
  <sheetData>
    <row r="1" spans="1:13" s="19" customFormat="1" ht="12.75">
      <c r="A1" s="92" t="s">
        <v>27</v>
      </c>
      <c r="B1" s="92"/>
      <c r="C1" s="92"/>
      <c r="D1" s="92"/>
      <c r="E1" s="92"/>
      <c r="F1" s="92"/>
      <c r="G1" s="92"/>
      <c r="H1" s="92"/>
      <c r="I1" s="92"/>
      <c r="J1" s="92"/>
      <c r="K1" s="92"/>
      <c r="L1" s="92"/>
      <c r="M1" s="92"/>
    </row>
    <row r="2" spans="1:13" s="19" customFormat="1" ht="12.75">
      <c r="A2" s="93" t="s">
        <v>28</v>
      </c>
      <c r="B2" s="93"/>
      <c r="C2" s="93"/>
      <c r="D2" s="93"/>
      <c r="E2" s="93"/>
      <c r="F2" s="93"/>
      <c r="G2" s="93"/>
      <c r="H2" s="93"/>
      <c r="I2" s="93"/>
      <c r="J2" s="93"/>
      <c r="K2" s="93"/>
      <c r="L2" s="93"/>
      <c r="M2" s="93"/>
    </row>
    <row r="3" spans="1:13" ht="12.75">
      <c r="A3" s="21"/>
      <c r="B3" s="21"/>
      <c r="C3" s="21"/>
      <c r="D3" s="21"/>
      <c r="E3" s="21"/>
      <c r="F3" s="21"/>
      <c r="G3" s="21"/>
      <c r="H3" s="21"/>
      <c r="I3" s="21"/>
      <c r="J3" s="21"/>
      <c r="K3" s="21"/>
      <c r="L3" s="21"/>
      <c r="M3" s="21"/>
    </row>
    <row r="4" spans="1:13" s="23" customFormat="1" ht="12.75">
      <c r="A4" s="92" t="s">
        <v>29</v>
      </c>
      <c r="B4" s="92"/>
      <c r="C4" s="92"/>
      <c r="D4" s="92"/>
      <c r="E4" s="92"/>
      <c r="F4" s="92"/>
      <c r="G4" s="92"/>
      <c r="H4" s="92"/>
      <c r="I4" s="92"/>
      <c r="J4" s="92"/>
      <c r="K4" s="92"/>
      <c r="L4" s="92"/>
      <c r="M4" s="92"/>
    </row>
    <row r="5" spans="1:13" s="23" customFormat="1" ht="12.75">
      <c r="A5" s="24"/>
      <c r="B5" s="24"/>
      <c r="C5" s="24"/>
      <c r="D5" s="24"/>
      <c r="E5" s="24"/>
      <c r="F5" s="24"/>
      <c r="G5" s="24"/>
      <c r="H5" s="24"/>
      <c r="I5" s="24"/>
      <c r="J5" s="24"/>
      <c r="K5" s="24"/>
      <c r="L5" s="24"/>
      <c r="M5" s="24"/>
    </row>
    <row r="6" spans="1:13" s="28" customFormat="1" ht="12.75" customHeight="1">
      <c r="A6" s="25">
        <v>1</v>
      </c>
      <c r="B6" s="78" t="s">
        <v>30</v>
      </c>
      <c r="C6" s="78"/>
      <c r="D6" s="78"/>
      <c r="E6" s="78"/>
      <c r="F6" s="78"/>
      <c r="G6" s="78"/>
      <c r="H6" s="78"/>
      <c r="I6" s="81"/>
      <c r="J6" s="81"/>
      <c r="K6" s="81"/>
      <c r="L6" s="81"/>
      <c r="M6" s="81"/>
    </row>
    <row r="7" spans="1:13" s="28" customFormat="1" ht="12.75">
      <c r="A7" s="18"/>
      <c r="B7" s="27"/>
      <c r="C7" s="27"/>
      <c r="D7" s="27"/>
      <c r="E7" s="27"/>
      <c r="F7" s="27"/>
      <c r="G7" s="27"/>
      <c r="H7" s="27"/>
      <c r="I7" s="27"/>
      <c r="J7" s="27"/>
      <c r="K7" s="27"/>
      <c r="L7" s="27"/>
      <c r="M7" s="27"/>
    </row>
    <row r="8" spans="1:13" s="28" customFormat="1" ht="12.75" customHeight="1">
      <c r="A8" s="18"/>
      <c r="B8" s="81" t="s">
        <v>31</v>
      </c>
      <c r="C8" s="81"/>
      <c r="D8" s="81"/>
      <c r="E8" s="81"/>
      <c r="F8" s="81"/>
      <c r="G8" s="81"/>
      <c r="H8" s="81"/>
      <c r="I8" s="81"/>
      <c r="J8" s="81"/>
      <c r="K8" s="81"/>
      <c r="L8" s="81"/>
      <c r="M8" s="81"/>
    </row>
    <row r="9" spans="1:13" s="28" customFormat="1" ht="12.75">
      <c r="A9" s="18"/>
      <c r="B9" s="81"/>
      <c r="C9" s="81"/>
      <c r="D9" s="81"/>
      <c r="E9" s="81"/>
      <c r="F9" s="81"/>
      <c r="G9" s="81"/>
      <c r="H9" s="81"/>
      <c r="I9" s="81"/>
      <c r="J9" s="81"/>
      <c r="K9" s="81"/>
      <c r="L9" s="81"/>
      <c r="M9" s="81"/>
    </row>
    <row r="10" spans="1:13" s="28" customFormat="1" ht="12.75">
      <c r="A10" s="18"/>
      <c r="B10" s="81"/>
      <c r="C10" s="81"/>
      <c r="D10" s="81"/>
      <c r="E10" s="81"/>
      <c r="F10" s="81"/>
      <c r="G10" s="81"/>
      <c r="H10" s="81"/>
      <c r="I10" s="81"/>
      <c r="J10" s="81"/>
      <c r="K10" s="81"/>
      <c r="L10" s="81"/>
      <c r="M10" s="81"/>
    </row>
    <row r="11" spans="1:13" s="28" customFormat="1" ht="12.75">
      <c r="A11" s="18"/>
      <c r="B11" s="27"/>
      <c r="C11" s="27"/>
      <c r="D11" s="27"/>
      <c r="E11" s="27"/>
      <c r="F11" s="27"/>
      <c r="G11" s="27"/>
      <c r="H11" s="27"/>
      <c r="I11" s="27"/>
      <c r="J11" s="27"/>
      <c r="K11" s="27"/>
      <c r="L11" s="27"/>
      <c r="M11" s="27"/>
    </row>
    <row r="12" spans="1:13" s="28" customFormat="1" ht="12.75" customHeight="1">
      <c r="A12" s="25">
        <v>2</v>
      </c>
      <c r="B12" s="78" t="s">
        <v>32</v>
      </c>
      <c r="C12" s="78"/>
      <c r="D12" s="78"/>
      <c r="E12" s="78"/>
      <c r="F12" s="78"/>
      <c r="G12" s="78"/>
      <c r="H12" s="78"/>
      <c r="I12" s="81"/>
      <c r="J12" s="81"/>
      <c r="K12" s="81"/>
      <c r="L12" s="81"/>
      <c r="M12" s="81"/>
    </row>
    <row r="13" spans="1:13" s="28" customFormat="1" ht="12.75">
      <c r="A13" s="18"/>
      <c r="B13" s="27"/>
      <c r="C13" s="27"/>
      <c r="D13" s="27"/>
      <c r="E13" s="27"/>
      <c r="F13" s="27"/>
      <c r="G13" s="27"/>
      <c r="H13" s="27"/>
      <c r="I13" s="27"/>
      <c r="J13" s="27"/>
      <c r="K13" s="27"/>
      <c r="L13" s="27"/>
      <c r="M13" s="27"/>
    </row>
    <row r="14" spans="1:13" s="28" customFormat="1" ht="12.75" customHeight="1">
      <c r="A14" s="18"/>
      <c r="B14" s="81" t="s">
        <v>33</v>
      </c>
      <c r="C14" s="81"/>
      <c r="D14" s="81"/>
      <c r="E14" s="81"/>
      <c r="F14" s="81"/>
      <c r="G14" s="81"/>
      <c r="H14" s="81"/>
      <c r="I14" s="81"/>
      <c r="J14" s="81"/>
      <c r="K14" s="81"/>
      <c r="L14" s="81"/>
      <c r="M14" s="81"/>
    </row>
    <row r="15" spans="1:13" s="28" customFormat="1" ht="12.75">
      <c r="A15" s="18"/>
      <c r="B15" s="27"/>
      <c r="C15" s="27"/>
      <c r="D15" s="27"/>
      <c r="E15" s="27"/>
      <c r="F15" s="27"/>
      <c r="G15" s="27"/>
      <c r="H15" s="27"/>
      <c r="I15" s="27"/>
      <c r="J15" s="27"/>
      <c r="K15" s="27"/>
      <c r="L15" s="27"/>
      <c r="M15" s="27"/>
    </row>
    <row r="16" spans="1:13" s="28" customFormat="1" ht="12.75">
      <c r="A16" s="18">
        <v>3</v>
      </c>
      <c r="B16" s="29" t="s">
        <v>34</v>
      </c>
      <c r="C16" s="29"/>
      <c r="D16" s="29"/>
      <c r="E16" s="29"/>
      <c r="F16" s="29"/>
      <c r="G16" s="27"/>
      <c r="H16" s="27"/>
      <c r="I16" s="27"/>
      <c r="J16" s="27"/>
      <c r="K16" s="27"/>
      <c r="L16" s="27"/>
      <c r="M16" s="27"/>
    </row>
    <row r="17" spans="1:13" s="28" customFormat="1" ht="12.75">
      <c r="A17" s="18"/>
      <c r="B17" s="29"/>
      <c r="C17" s="29"/>
      <c r="D17" s="29"/>
      <c r="E17" s="29"/>
      <c r="F17" s="29"/>
      <c r="G17" s="27"/>
      <c r="H17" s="27"/>
      <c r="I17" s="27"/>
      <c r="J17" s="27"/>
      <c r="K17" s="27"/>
      <c r="L17" s="27"/>
      <c r="M17" s="27"/>
    </row>
    <row r="18" spans="1:13" s="28" customFormat="1" ht="12.75" customHeight="1">
      <c r="A18" s="18"/>
      <c r="B18" s="80" t="s">
        <v>142</v>
      </c>
      <c r="C18" s="80"/>
      <c r="D18" s="80"/>
      <c r="E18" s="80"/>
      <c r="F18" s="80"/>
      <c r="G18" s="80"/>
      <c r="H18" s="80"/>
      <c r="I18" s="80"/>
      <c r="J18" s="80"/>
      <c r="K18" s="80"/>
      <c r="L18" s="80"/>
      <c r="M18" s="80"/>
    </row>
    <row r="19" spans="1:13" s="28" customFormat="1" ht="12.75">
      <c r="A19" s="18"/>
      <c r="B19" s="30"/>
      <c r="C19" s="30"/>
      <c r="D19" s="30"/>
      <c r="E19" s="30"/>
      <c r="F19" s="30"/>
      <c r="G19" s="30"/>
      <c r="H19" s="30"/>
      <c r="I19" s="30"/>
      <c r="J19" s="30"/>
      <c r="K19" s="30"/>
      <c r="L19" s="30"/>
      <c r="M19" s="30"/>
    </row>
    <row r="20" spans="1:13" ht="12.75" customHeight="1">
      <c r="A20" s="25">
        <v>4</v>
      </c>
      <c r="B20" s="86" t="s">
        <v>35</v>
      </c>
      <c r="C20" s="86"/>
      <c r="D20" s="86"/>
      <c r="E20" s="86"/>
      <c r="F20" s="86"/>
      <c r="G20" s="86"/>
      <c r="H20" s="86"/>
      <c r="I20" s="86"/>
      <c r="J20" s="31"/>
      <c r="K20" s="32"/>
      <c r="L20" s="32"/>
      <c r="M20" s="32"/>
    </row>
    <row r="21" spans="1:13" ht="12.75">
      <c r="A21" s="18" t="s">
        <v>36</v>
      </c>
      <c r="B21" s="32"/>
      <c r="C21" s="32"/>
      <c r="D21" s="32"/>
      <c r="E21" s="32"/>
      <c r="F21" s="32"/>
      <c r="G21" s="32"/>
      <c r="H21" s="32"/>
      <c r="I21" s="32"/>
      <c r="J21" s="32"/>
      <c r="K21" s="32"/>
      <c r="L21" s="32"/>
      <c r="M21" s="32"/>
    </row>
    <row r="22" spans="1:13" ht="12.75">
      <c r="A22" s="20"/>
      <c r="B22" s="90" t="s">
        <v>37</v>
      </c>
      <c r="C22" s="91"/>
      <c r="D22" s="91"/>
      <c r="E22" s="91"/>
      <c r="F22" s="91"/>
      <c r="G22" s="91"/>
      <c r="H22" s="91"/>
      <c r="I22" s="91"/>
      <c r="J22" s="91"/>
      <c r="K22" s="91"/>
      <c r="L22" s="91"/>
      <c r="M22" s="91"/>
    </row>
    <row r="23" spans="1:13" ht="12.75">
      <c r="A23" s="20"/>
      <c r="B23" s="91"/>
      <c r="C23" s="91"/>
      <c r="D23" s="91"/>
      <c r="E23" s="91"/>
      <c r="F23" s="91"/>
      <c r="G23" s="91"/>
      <c r="H23" s="91"/>
      <c r="I23" s="91"/>
      <c r="J23" s="91"/>
      <c r="K23" s="91"/>
      <c r="L23" s="91"/>
      <c r="M23" s="91"/>
    </row>
    <row r="24" spans="1:13" ht="12.75" customHeight="1">
      <c r="A24" s="20"/>
      <c r="B24" s="91"/>
      <c r="C24" s="91"/>
      <c r="D24" s="91"/>
      <c r="E24" s="91"/>
      <c r="F24" s="91"/>
      <c r="G24" s="91"/>
      <c r="H24" s="91"/>
      <c r="I24" s="91"/>
      <c r="J24" s="91"/>
      <c r="K24" s="91"/>
      <c r="L24" s="91"/>
      <c r="M24" s="91"/>
    </row>
    <row r="25" spans="1:13" ht="12.75">
      <c r="A25" s="20"/>
      <c r="B25" s="32"/>
      <c r="C25" s="27"/>
      <c r="D25" s="27"/>
      <c r="E25" s="27"/>
      <c r="F25" s="27"/>
      <c r="G25" s="27"/>
      <c r="H25" s="27"/>
      <c r="I25" s="27"/>
      <c r="J25" s="27"/>
      <c r="K25" s="27"/>
      <c r="L25" s="27"/>
      <c r="M25" s="27"/>
    </row>
    <row r="26" spans="1:13" ht="12.75" customHeight="1">
      <c r="A26" s="18">
        <v>5</v>
      </c>
      <c r="B26" s="86" t="s">
        <v>38</v>
      </c>
      <c r="C26" s="88"/>
      <c r="D26" s="88"/>
      <c r="E26" s="88"/>
      <c r="F26" s="88"/>
      <c r="G26" s="88"/>
      <c r="H26" s="88"/>
      <c r="I26" s="88"/>
      <c r="J26" s="27"/>
      <c r="K26" s="27"/>
      <c r="L26" s="27"/>
      <c r="M26" s="27"/>
    </row>
    <row r="27" spans="1:13" ht="12.75">
      <c r="A27" s="20"/>
      <c r="B27" s="32"/>
      <c r="C27" s="27"/>
      <c r="D27" s="27"/>
      <c r="E27" s="27"/>
      <c r="F27" s="27"/>
      <c r="G27" s="27"/>
      <c r="H27" s="27"/>
      <c r="I27" s="27"/>
      <c r="J27" s="27"/>
      <c r="K27" s="27"/>
      <c r="L27" s="27"/>
      <c r="M27" s="27"/>
    </row>
    <row r="28" spans="1:13" ht="12.75" customHeight="1">
      <c r="A28" s="20"/>
      <c r="B28" s="81" t="s">
        <v>143</v>
      </c>
      <c r="C28" s="88"/>
      <c r="D28" s="88"/>
      <c r="E28" s="88"/>
      <c r="F28" s="88"/>
      <c r="G28" s="88"/>
      <c r="H28" s="88"/>
      <c r="I28" s="88"/>
      <c r="J28" s="88"/>
      <c r="K28" s="88"/>
      <c r="L28" s="88"/>
      <c r="M28" s="88"/>
    </row>
    <row r="29" spans="1:13" ht="12.75">
      <c r="A29" s="20"/>
      <c r="B29" s="32"/>
      <c r="C29" s="27"/>
      <c r="D29" s="27"/>
      <c r="E29" s="27"/>
      <c r="F29" s="27"/>
      <c r="G29" s="27"/>
      <c r="H29" s="27"/>
      <c r="I29" s="27"/>
      <c r="J29" s="27"/>
      <c r="K29" s="27"/>
      <c r="L29" s="27"/>
      <c r="M29" s="27"/>
    </row>
    <row r="30" spans="1:13" ht="12.75">
      <c r="A30" s="18">
        <v>6</v>
      </c>
      <c r="B30" s="86" t="s">
        <v>39</v>
      </c>
      <c r="C30" s="87"/>
      <c r="D30" s="87"/>
      <c r="E30" s="87"/>
      <c r="F30" s="87"/>
      <c r="G30" s="87"/>
      <c r="H30" s="87"/>
      <c r="I30" s="87"/>
      <c r="J30" s="21"/>
      <c r="K30" s="21"/>
      <c r="L30" s="21"/>
      <c r="M30" s="21"/>
    </row>
    <row r="31" spans="1:13" ht="12.75">
      <c r="A31" s="20"/>
      <c r="B31" s="32"/>
      <c r="C31" s="21"/>
      <c r="D31" s="21"/>
      <c r="E31" s="21"/>
      <c r="F31" s="21"/>
      <c r="G31" s="21"/>
      <c r="H31" s="21"/>
      <c r="I31" s="21"/>
      <c r="J31" s="21"/>
      <c r="K31" s="21"/>
      <c r="L31" s="21"/>
      <c r="M31" s="21"/>
    </row>
    <row r="32" spans="1:13" ht="12.75" customHeight="1">
      <c r="A32" s="20"/>
      <c r="B32" s="81" t="s">
        <v>144</v>
      </c>
      <c r="C32" s="85"/>
      <c r="D32" s="85"/>
      <c r="E32" s="85"/>
      <c r="F32" s="85"/>
      <c r="G32" s="85"/>
      <c r="H32" s="85"/>
      <c r="I32" s="85"/>
      <c r="J32" s="85"/>
      <c r="K32" s="85"/>
      <c r="L32" s="85"/>
      <c r="M32" s="85"/>
    </row>
    <row r="33" spans="1:13" ht="12.75">
      <c r="A33" s="20"/>
      <c r="B33" s="32"/>
      <c r="C33" s="33"/>
      <c r="D33" s="33"/>
      <c r="E33" s="33"/>
      <c r="F33" s="33"/>
      <c r="G33" s="33"/>
      <c r="H33" s="33"/>
      <c r="I33" s="33"/>
      <c r="J33" s="33"/>
      <c r="K33" s="33"/>
      <c r="L33" s="33"/>
      <c r="M33" s="33"/>
    </row>
    <row r="34" spans="1:13" ht="12.75">
      <c r="A34" s="18">
        <v>7</v>
      </c>
      <c r="B34" s="86" t="s">
        <v>40</v>
      </c>
      <c r="C34" s="87"/>
      <c r="D34" s="87"/>
      <c r="E34" s="87"/>
      <c r="F34" s="87"/>
      <c r="G34" s="87"/>
      <c r="H34" s="87"/>
      <c r="I34" s="87"/>
      <c r="J34" s="87"/>
      <c r="K34" s="87"/>
      <c r="L34" s="27"/>
      <c r="M34" s="27"/>
    </row>
    <row r="35" spans="1:13" ht="12.75">
      <c r="A35" s="20"/>
      <c r="B35" s="32"/>
      <c r="C35" s="27"/>
      <c r="D35" s="27"/>
      <c r="E35" s="27"/>
      <c r="F35" s="27"/>
      <c r="G35" s="27"/>
      <c r="H35" s="27"/>
      <c r="I35" s="27"/>
      <c r="J35" s="27"/>
      <c r="K35" s="34"/>
      <c r="L35" s="27"/>
      <c r="M35" s="27"/>
    </row>
    <row r="36" spans="1:13" ht="12.75">
      <c r="A36" s="20"/>
      <c r="B36" s="89" t="s">
        <v>145</v>
      </c>
      <c r="C36" s="87"/>
      <c r="D36" s="87"/>
      <c r="E36" s="87"/>
      <c r="F36" s="87"/>
      <c r="G36" s="87"/>
      <c r="H36" s="87"/>
      <c r="I36" s="87"/>
      <c r="J36" s="87"/>
      <c r="K36" s="87"/>
      <c r="L36" s="87"/>
      <c r="M36" s="87"/>
    </row>
    <row r="37" spans="1:13" ht="12.75">
      <c r="A37" s="20"/>
      <c r="B37" s="32"/>
      <c r="C37" s="27"/>
      <c r="D37" s="27"/>
      <c r="E37" s="27"/>
      <c r="F37" s="27"/>
      <c r="G37" s="27"/>
      <c r="H37" s="27"/>
      <c r="I37" s="27"/>
      <c r="J37" s="27"/>
      <c r="K37" s="34"/>
      <c r="L37" s="27"/>
      <c r="M37" s="27"/>
    </row>
    <row r="38" spans="1:13" ht="12.75">
      <c r="A38" s="18">
        <v>8</v>
      </c>
      <c r="B38" s="86" t="s">
        <v>41</v>
      </c>
      <c r="C38" s="87"/>
      <c r="D38" s="87"/>
      <c r="E38" s="87"/>
      <c r="F38" s="87"/>
      <c r="G38" s="87"/>
      <c r="H38" s="87"/>
      <c r="I38" s="87"/>
      <c r="J38" s="87"/>
      <c r="K38" s="87"/>
      <c r="L38" s="27"/>
      <c r="M38" s="27"/>
    </row>
    <row r="39" spans="1:13" ht="12.75">
      <c r="A39" s="20"/>
      <c r="B39" s="32"/>
      <c r="C39" s="27"/>
      <c r="D39" s="27"/>
      <c r="E39" s="27"/>
      <c r="F39" s="27"/>
      <c r="G39" s="27"/>
      <c r="H39" s="27"/>
      <c r="I39" s="27"/>
      <c r="J39" s="27"/>
      <c r="K39" s="34"/>
      <c r="L39" s="27"/>
      <c r="M39" s="27"/>
    </row>
    <row r="40" spans="1:13" ht="12.75" customHeight="1">
      <c r="A40" s="20"/>
      <c r="B40" s="81" t="s">
        <v>146</v>
      </c>
      <c r="C40" s="88"/>
      <c r="D40" s="88"/>
      <c r="E40" s="88"/>
      <c r="F40" s="88"/>
      <c r="G40" s="88"/>
      <c r="H40" s="88"/>
      <c r="I40" s="88"/>
      <c r="J40" s="88"/>
      <c r="K40" s="88"/>
      <c r="L40" s="88"/>
      <c r="M40" s="88"/>
    </row>
    <row r="41" spans="1:13" ht="12.75">
      <c r="A41" s="20"/>
      <c r="B41" s="32"/>
      <c r="C41" s="27"/>
      <c r="D41" s="27"/>
      <c r="E41" s="27"/>
      <c r="F41" s="27"/>
      <c r="G41" s="27"/>
      <c r="H41" s="27"/>
      <c r="I41" s="27"/>
      <c r="J41" s="27"/>
      <c r="K41" s="27"/>
      <c r="L41" s="27"/>
      <c r="M41" s="27"/>
    </row>
    <row r="42" spans="1:13" ht="12.75" customHeight="1">
      <c r="A42" s="18">
        <v>9</v>
      </c>
      <c r="B42" s="86" t="s">
        <v>42</v>
      </c>
      <c r="C42" s="88"/>
      <c r="D42" s="88"/>
      <c r="E42" s="88"/>
      <c r="F42" s="88"/>
      <c r="G42" s="88"/>
      <c r="H42" s="88"/>
      <c r="I42" s="88"/>
      <c r="J42" s="88"/>
      <c r="K42" s="88"/>
      <c r="L42" s="88"/>
      <c r="M42" s="88"/>
    </row>
    <row r="43" spans="1:13" ht="12.75">
      <c r="A43" s="20"/>
      <c r="B43" s="32"/>
      <c r="C43" s="27"/>
      <c r="D43" s="27"/>
      <c r="E43" s="27"/>
      <c r="F43" s="27"/>
      <c r="G43" s="27"/>
      <c r="H43" s="27"/>
      <c r="I43" s="27"/>
      <c r="J43" s="27"/>
      <c r="K43" s="27"/>
      <c r="L43" s="27"/>
      <c r="M43" s="27"/>
    </row>
    <row r="44" spans="1:13" ht="12.75" customHeight="1">
      <c r="A44" s="20"/>
      <c r="B44" s="81" t="s">
        <v>43</v>
      </c>
      <c r="C44" s="88"/>
      <c r="D44" s="88"/>
      <c r="E44" s="88"/>
      <c r="F44" s="88"/>
      <c r="G44" s="88"/>
      <c r="H44" s="88"/>
      <c r="I44" s="88"/>
      <c r="J44" s="88"/>
      <c r="K44" s="88"/>
      <c r="L44" s="88"/>
      <c r="M44" s="88"/>
    </row>
    <row r="45" spans="1:13" ht="12.75">
      <c r="A45" s="20"/>
      <c r="B45" s="88"/>
      <c r="C45" s="88"/>
      <c r="D45" s="88"/>
      <c r="E45" s="88"/>
      <c r="F45" s="88"/>
      <c r="G45" s="88"/>
      <c r="H45" s="88"/>
      <c r="I45" s="88"/>
      <c r="J45" s="88"/>
      <c r="K45" s="88"/>
      <c r="L45" s="88"/>
      <c r="M45" s="88"/>
    </row>
    <row r="46" spans="1:13" ht="12.75">
      <c r="A46" s="20"/>
      <c r="B46" s="32"/>
      <c r="C46" s="27"/>
      <c r="D46" s="27"/>
      <c r="E46" s="27"/>
      <c r="F46" s="27"/>
      <c r="G46" s="27"/>
      <c r="H46" s="27"/>
      <c r="I46" s="27"/>
      <c r="J46" s="27"/>
      <c r="K46" s="27"/>
      <c r="L46" s="27"/>
      <c r="M46" s="27"/>
    </row>
    <row r="47" spans="1:13" ht="12.75" customHeight="1">
      <c r="A47" s="20"/>
      <c r="B47" s="31" t="s">
        <v>44</v>
      </c>
      <c r="C47" s="78" t="s">
        <v>45</v>
      </c>
      <c r="D47" s="78"/>
      <c r="E47" s="78"/>
      <c r="F47" s="78"/>
      <c r="G47" s="78"/>
      <c r="H47" s="78"/>
      <c r="I47" s="78"/>
      <c r="J47" s="78"/>
      <c r="K47" s="78"/>
      <c r="L47" s="78"/>
      <c r="M47" s="78"/>
    </row>
    <row r="48" spans="1:14" ht="12.75">
      <c r="A48" s="20"/>
      <c r="B48" s="32"/>
      <c r="C48" s="82" t="s">
        <v>138</v>
      </c>
      <c r="D48" s="83"/>
      <c r="E48" s="83"/>
      <c r="F48" s="83"/>
      <c r="G48" s="83"/>
      <c r="H48" s="83"/>
      <c r="I48" s="83"/>
      <c r="J48" s="83"/>
      <c r="K48" s="83"/>
      <c r="L48" s="83"/>
      <c r="M48" s="83"/>
      <c r="N48" s="35"/>
    </row>
    <row r="49" spans="1:14" ht="12.75">
      <c r="A49" s="20"/>
      <c r="B49" s="32"/>
      <c r="C49" s="83"/>
      <c r="D49" s="83"/>
      <c r="E49" s="83"/>
      <c r="F49" s="83"/>
      <c r="G49" s="83"/>
      <c r="H49" s="83"/>
      <c r="I49" s="83"/>
      <c r="J49" s="83"/>
      <c r="K49" s="83"/>
      <c r="L49" s="83"/>
      <c r="M49" s="83"/>
      <c r="N49" s="35"/>
    </row>
    <row r="50" spans="1:14" ht="12.75">
      <c r="A50" s="20"/>
      <c r="B50" s="32"/>
      <c r="C50" s="83"/>
      <c r="D50" s="83"/>
      <c r="E50" s="83"/>
      <c r="F50" s="83"/>
      <c r="G50" s="83"/>
      <c r="H50" s="83"/>
      <c r="I50" s="83"/>
      <c r="J50" s="83"/>
      <c r="K50" s="83"/>
      <c r="L50" s="83"/>
      <c r="M50" s="83"/>
      <c r="N50" s="35"/>
    </row>
    <row r="51" spans="1:14" ht="12.75">
      <c r="A51" s="20"/>
      <c r="B51" s="32"/>
      <c r="C51" s="83"/>
      <c r="D51" s="83"/>
      <c r="E51" s="83"/>
      <c r="F51" s="83"/>
      <c r="G51" s="83"/>
      <c r="H51" s="83"/>
      <c r="I51" s="83"/>
      <c r="J51" s="83"/>
      <c r="K51" s="83"/>
      <c r="L51" s="83"/>
      <c r="M51" s="83"/>
      <c r="N51" s="35"/>
    </row>
    <row r="52" spans="1:13" ht="12.75">
      <c r="A52" s="20"/>
      <c r="B52" s="32"/>
      <c r="C52" s="27"/>
      <c r="D52" s="27"/>
      <c r="E52" s="27"/>
      <c r="F52" s="27"/>
      <c r="G52" s="27"/>
      <c r="H52" s="27"/>
      <c r="I52" s="27"/>
      <c r="J52" s="27"/>
      <c r="K52" s="27"/>
      <c r="L52" s="27"/>
      <c r="M52" s="27"/>
    </row>
    <row r="53" spans="1:13" ht="12.75" customHeight="1">
      <c r="A53" s="25">
        <v>10</v>
      </c>
      <c r="B53" s="78" t="s">
        <v>46</v>
      </c>
      <c r="C53" s="78"/>
      <c r="D53" s="78"/>
      <c r="E53" s="78"/>
      <c r="F53" s="78"/>
      <c r="G53" s="78"/>
      <c r="H53" s="78"/>
      <c r="I53" s="27"/>
      <c r="J53" s="27"/>
      <c r="K53" s="27"/>
      <c r="L53" s="27"/>
      <c r="M53" s="27"/>
    </row>
    <row r="54" spans="1:13" ht="12.75">
      <c r="A54" s="20"/>
      <c r="B54" s="32"/>
      <c r="C54" s="27"/>
      <c r="D54" s="27"/>
      <c r="E54" s="27"/>
      <c r="F54" s="27"/>
      <c r="G54" s="27"/>
      <c r="H54" s="27"/>
      <c r="I54" s="27"/>
      <c r="J54" s="27"/>
      <c r="K54" s="27"/>
      <c r="L54" s="27"/>
      <c r="M54" s="27"/>
    </row>
    <row r="55" spans="1:13" ht="12.75" customHeight="1">
      <c r="A55" s="20"/>
      <c r="B55" s="81" t="s">
        <v>47</v>
      </c>
      <c r="C55" s="81"/>
      <c r="D55" s="81"/>
      <c r="E55" s="81"/>
      <c r="F55" s="81"/>
      <c r="G55" s="81"/>
      <c r="H55" s="81"/>
      <c r="I55" s="81"/>
      <c r="J55" s="81"/>
      <c r="K55" s="81"/>
      <c r="L55" s="81"/>
      <c r="M55" s="81"/>
    </row>
    <row r="56" spans="1:13" ht="12.75">
      <c r="A56" s="20"/>
      <c r="B56" s="81"/>
      <c r="C56" s="81"/>
      <c r="D56" s="81"/>
      <c r="E56" s="81"/>
      <c r="F56" s="81"/>
      <c r="G56" s="81"/>
      <c r="H56" s="81"/>
      <c r="I56" s="81"/>
      <c r="J56" s="81"/>
      <c r="K56" s="81"/>
      <c r="L56" s="81"/>
      <c r="M56" s="81"/>
    </row>
    <row r="57" spans="1:13" ht="12.75">
      <c r="A57" s="20"/>
      <c r="B57" s="32"/>
      <c r="C57" s="27"/>
      <c r="D57" s="27"/>
      <c r="E57" s="27"/>
      <c r="F57" s="27"/>
      <c r="G57" s="27"/>
      <c r="H57" s="27"/>
      <c r="I57" s="27"/>
      <c r="J57" s="27"/>
      <c r="K57" s="27"/>
      <c r="L57" s="27"/>
      <c r="M57" s="27"/>
    </row>
    <row r="58" spans="1:13" ht="13.5" customHeight="1">
      <c r="A58" s="20"/>
      <c r="B58" s="81" t="s">
        <v>139</v>
      </c>
      <c r="C58" s="85"/>
      <c r="D58" s="85"/>
      <c r="E58" s="85"/>
      <c r="F58" s="85"/>
      <c r="G58" s="85"/>
      <c r="H58" s="85"/>
      <c r="I58" s="85"/>
      <c r="J58" s="85"/>
      <c r="K58" s="85"/>
      <c r="L58" s="85"/>
      <c r="M58" s="85"/>
    </row>
    <row r="59" spans="1:13" ht="13.5" customHeight="1">
      <c r="A59" s="20"/>
      <c r="B59" s="85"/>
      <c r="C59" s="85"/>
      <c r="D59" s="85"/>
      <c r="E59" s="85"/>
      <c r="F59" s="85"/>
      <c r="G59" s="85"/>
      <c r="H59" s="85"/>
      <c r="I59" s="85"/>
      <c r="J59" s="85"/>
      <c r="K59" s="85"/>
      <c r="L59" s="85"/>
      <c r="M59" s="85"/>
    </row>
    <row r="60" spans="1:13" ht="13.5" customHeight="1">
      <c r="A60" s="20"/>
      <c r="B60" s="85"/>
      <c r="C60" s="85"/>
      <c r="D60" s="85"/>
      <c r="E60" s="85"/>
      <c r="F60" s="85"/>
      <c r="G60" s="85"/>
      <c r="H60" s="85"/>
      <c r="I60" s="85"/>
      <c r="J60" s="85"/>
      <c r="K60" s="85"/>
      <c r="L60" s="85"/>
      <c r="M60" s="85"/>
    </row>
    <row r="61" spans="1:13" ht="13.5" customHeight="1">
      <c r="A61" s="20"/>
      <c r="B61" s="85"/>
      <c r="C61" s="85"/>
      <c r="D61" s="85"/>
      <c r="E61" s="85"/>
      <c r="F61" s="85"/>
      <c r="G61" s="85"/>
      <c r="H61" s="85"/>
      <c r="I61" s="85"/>
      <c r="J61" s="85"/>
      <c r="K61" s="85"/>
      <c r="L61" s="85"/>
      <c r="M61" s="85"/>
    </row>
    <row r="62" spans="1:13" ht="13.5" customHeight="1">
      <c r="A62" s="20"/>
      <c r="B62" s="85"/>
      <c r="C62" s="85"/>
      <c r="D62" s="85"/>
      <c r="E62" s="85"/>
      <c r="F62" s="85"/>
      <c r="G62" s="85"/>
      <c r="H62" s="85"/>
      <c r="I62" s="85"/>
      <c r="J62" s="85"/>
      <c r="K62" s="85"/>
      <c r="L62" s="85"/>
      <c r="M62" s="85"/>
    </row>
    <row r="63" spans="1:13" ht="13.5" customHeight="1">
      <c r="A63" s="20"/>
      <c r="B63" s="85"/>
      <c r="C63" s="85"/>
      <c r="D63" s="85"/>
      <c r="E63" s="85"/>
      <c r="F63" s="85"/>
      <c r="G63" s="85"/>
      <c r="H63" s="85"/>
      <c r="I63" s="85"/>
      <c r="J63" s="85"/>
      <c r="K63" s="85"/>
      <c r="L63" s="85"/>
      <c r="M63" s="85"/>
    </row>
    <row r="64" spans="1:13" ht="13.5" customHeight="1">
      <c r="A64" s="20"/>
      <c r="B64" s="27"/>
      <c r="C64" s="27"/>
      <c r="D64" s="27"/>
      <c r="E64" s="27"/>
      <c r="F64" s="27"/>
      <c r="G64" s="27"/>
      <c r="H64" s="27"/>
      <c r="I64" s="27"/>
      <c r="J64" s="27"/>
      <c r="K64" s="27"/>
      <c r="L64" s="27"/>
      <c r="M64" s="27"/>
    </row>
    <row r="65" spans="1:13" ht="13.5" customHeight="1">
      <c r="A65" s="25">
        <v>11</v>
      </c>
      <c r="B65" s="78" t="s">
        <v>48</v>
      </c>
      <c r="C65" s="78"/>
      <c r="D65" s="78"/>
      <c r="E65" s="78"/>
      <c r="F65" s="79"/>
      <c r="G65" s="79"/>
      <c r="H65" s="79"/>
      <c r="I65" s="79"/>
      <c r="J65" s="79"/>
      <c r="K65" s="79"/>
      <c r="L65" s="27"/>
      <c r="M65" s="27"/>
    </row>
    <row r="66" spans="1:13" ht="13.5" customHeight="1">
      <c r="A66" s="25"/>
      <c r="B66" s="26"/>
      <c r="C66" s="26"/>
      <c r="D66" s="26"/>
      <c r="E66" s="26"/>
      <c r="F66" s="36"/>
      <c r="G66" s="36"/>
      <c r="H66" s="36"/>
      <c r="I66" s="36"/>
      <c r="J66" s="36"/>
      <c r="K66" s="36"/>
      <c r="L66" s="27"/>
      <c r="M66" s="27"/>
    </row>
    <row r="67" spans="1:13" ht="13.5" customHeight="1">
      <c r="A67" s="20"/>
      <c r="B67" s="80" t="s">
        <v>49</v>
      </c>
      <c r="C67" s="80"/>
      <c r="D67" s="80"/>
      <c r="E67" s="80"/>
      <c r="F67" s="80"/>
      <c r="G67" s="80"/>
      <c r="H67" s="80"/>
      <c r="I67" s="80"/>
      <c r="J67" s="80"/>
      <c r="K67" s="80"/>
      <c r="L67" s="80"/>
      <c r="M67" s="80"/>
    </row>
    <row r="68" spans="1:13" ht="13.5" customHeight="1">
      <c r="A68" s="20"/>
      <c r="B68" s="30"/>
      <c r="C68" s="30"/>
      <c r="D68" s="30"/>
      <c r="E68" s="30"/>
      <c r="F68" s="30"/>
      <c r="G68" s="30"/>
      <c r="H68" s="30"/>
      <c r="I68" s="30"/>
      <c r="J68" s="30"/>
      <c r="K68" s="30"/>
      <c r="L68" s="30"/>
      <c r="M68" s="30"/>
    </row>
    <row r="69" spans="1:13" ht="13.5" customHeight="1">
      <c r="A69" s="25">
        <v>12</v>
      </c>
      <c r="B69" s="78" t="s">
        <v>50</v>
      </c>
      <c r="C69" s="78"/>
      <c r="D69" s="78"/>
      <c r="E69" s="78"/>
      <c r="F69" s="78"/>
      <c r="G69" s="78"/>
      <c r="H69" s="78"/>
      <c r="I69" s="78"/>
      <c r="J69" s="79"/>
      <c r="K69" s="79"/>
      <c r="L69" s="79"/>
      <c r="M69" s="79"/>
    </row>
    <row r="70" spans="1:13" ht="13.5" customHeight="1">
      <c r="A70" s="25"/>
      <c r="B70" s="79"/>
      <c r="C70" s="79"/>
      <c r="D70" s="79"/>
      <c r="E70" s="79"/>
      <c r="F70" s="79"/>
      <c r="G70" s="79"/>
      <c r="H70" s="79"/>
      <c r="I70" s="79"/>
      <c r="J70" s="79"/>
      <c r="K70" s="79"/>
      <c r="L70" s="79"/>
      <c r="M70" s="79"/>
    </row>
    <row r="71" spans="1:13" ht="13.5" customHeight="1">
      <c r="A71" s="20"/>
      <c r="B71" s="27"/>
      <c r="C71" s="27"/>
      <c r="D71" s="27"/>
      <c r="E71" s="27"/>
      <c r="F71" s="27"/>
      <c r="G71" s="27"/>
      <c r="H71" s="27"/>
      <c r="I71" s="27"/>
      <c r="J71" s="27"/>
      <c r="K71" s="27"/>
      <c r="L71" s="27"/>
      <c r="M71" s="27"/>
    </row>
    <row r="72" spans="1:13" ht="13.5" customHeight="1">
      <c r="A72" s="20"/>
      <c r="B72" s="81" t="s">
        <v>51</v>
      </c>
      <c r="C72" s="81"/>
      <c r="D72" s="81"/>
      <c r="E72" s="81"/>
      <c r="F72" s="81"/>
      <c r="G72" s="81"/>
      <c r="H72" s="81"/>
      <c r="I72" s="81"/>
      <c r="J72" s="81"/>
      <c r="K72" s="81"/>
      <c r="L72" s="81"/>
      <c r="M72" s="81"/>
    </row>
    <row r="73" spans="1:13" ht="13.5" customHeight="1">
      <c r="A73" s="20"/>
      <c r="B73" s="79"/>
      <c r="C73" s="79"/>
      <c r="D73" s="79"/>
      <c r="E73" s="79"/>
      <c r="F73" s="79"/>
      <c r="G73" s="79"/>
      <c r="H73" s="79"/>
      <c r="I73" s="79"/>
      <c r="J73" s="79"/>
      <c r="K73" s="79"/>
      <c r="L73" s="79"/>
      <c r="M73" s="79"/>
    </row>
    <row r="74" spans="1:13" ht="13.5" customHeight="1">
      <c r="A74" s="20"/>
      <c r="B74" s="79"/>
      <c r="C74" s="79"/>
      <c r="D74" s="79"/>
      <c r="E74" s="79"/>
      <c r="F74" s="79"/>
      <c r="G74" s="79"/>
      <c r="H74" s="79"/>
      <c r="I74" s="79"/>
      <c r="J74" s="79"/>
      <c r="K74" s="79"/>
      <c r="L74" s="79"/>
      <c r="M74" s="79"/>
    </row>
    <row r="75" spans="1:13" ht="13.5" customHeight="1">
      <c r="A75" s="20"/>
      <c r="B75" s="27"/>
      <c r="C75" s="27"/>
      <c r="D75" s="27"/>
      <c r="E75" s="27"/>
      <c r="F75" s="27"/>
      <c r="G75" s="27"/>
      <c r="H75" s="27"/>
      <c r="I75" s="27"/>
      <c r="J75" s="27"/>
      <c r="K75" s="27"/>
      <c r="L75" s="27"/>
      <c r="M75" s="27"/>
    </row>
    <row r="76" spans="1:13" ht="13.5" customHeight="1">
      <c r="A76" s="25">
        <v>13</v>
      </c>
      <c r="B76" s="29" t="s">
        <v>52</v>
      </c>
      <c r="C76" s="27"/>
      <c r="D76" s="27"/>
      <c r="E76" s="27"/>
      <c r="F76" s="27"/>
      <c r="G76" s="27"/>
      <c r="H76" s="27"/>
      <c r="I76" s="27"/>
      <c r="J76" s="27"/>
      <c r="K76" s="27"/>
      <c r="L76" s="27"/>
      <c r="M76" s="27"/>
    </row>
    <row r="77" spans="1:13" ht="13.5" customHeight="1">
      <c r="A77" s="25"/>
      <c r="B77" s="29"/>
      <c r="C77" s="27"/>
      <c r="D77" s="27"/>
      <c r="E77" s="27"/>
      <c r="F77" s="27"/>
      <c r="G77" s="27"/>
      <c r="H77" s="27"/>
      <c r="I77" s="27"/>
      <c r="J77" s="27"/>
      <c r="K77" s="27"/>
      <c r="L77" s="27"/>
      <c r="M77" s="27"/>
    </row>
    <row r="78" spans="1:13" ht="13.5" customHeight="1">
      <c r="A78" s="25"/>
      <c r="B78" s="81" t="s">
        <v>53</v>
      </c>
      <c r="C78" s="79"/>
      <c r="D78" s="79"/>
      <c r="E78" s="79"/>
      <c r="F78" s="79"/>
      <c r="G78" s="79"/>
      <c r="H78" s="79"/>
      <c r="I78" s="79"/>
      <c r="J78" s="79"/>
      <c r="K78" s="79"/>
      <c r="L78" s="79"/>
      <c r="M78" s="79"/>
    </row>
    <row r="79" spans="1:13" ht="13.5" customHeight="1">
      <c r="A79" s="25"/>
      <c r="B79" s="79"/>
      <c r="C79" s="79"/>
      <c r="D79" s="79"/>
      <c r="E79" s="79"/>
      <c r="F79" s="79"/>
      <c r="G79" s="79"/>
      <c r="H79" s="79"/>
      <c r="I79" s="79"/>
      <c r="J79" s="79"/>
      <c r="K79" s="79"/>
      <c r="L79" s="79"/>
      <c r="M79" s="79"/>
    </row>
    <row r="80" spans="1:13" ht="13.5" customHeight="1">
      <c r="A80" s="21"/>
      <c r="B80" s="27"/>
      <c r="C80" s="27"/>
      <c r="D80" s="27"/>
      <c r="E80" s="27"/>
      <c r="F80" s="27"/>
      <c r="G80" s="27"/>
      <c r="H80" s="27"/>
      <c r="I80" s="27"/>
      <c r="J80" s="27"/>
      <c r="K80" s="27"/>
      <c r="L80" s="27"/>
      <c r="M80" s="27"/>
    </row>
    <row r="81" spans="1:13" ht="13.5" customHeight="1">
      <c r="A81" s="25">
        <v>14</v>
      </c>
      <c r="B81" s="37" t="s">
        <v>54</v>
      </c>
      <c r="C81" s="21"/>
      <c r="D81" s="21"/>
      <c r="E81" s="21"/>
      <c r="F81" s="21"/>
      <c r="G81" s="21"/>
      <c r="H81" s="21"/>
      <c r="I81" s="20" t="s">
        <v>36</v>
      </c>
      <c r="J81" s="20"/>
      <c r="K81" s="20" t="s">
        <v>36</v>
      </c>
      <c r="L81" s="20"/>
      <c r="M81" s="21" t="s">
        <v>55</v>
      </c>
    </row>
    <row r="82" spans="1:13" ht="13.5" customHeight="1">
      <c r="A82" s="25"/>
      <c r="B82" s="37"/>
      <c r="C82" s="21"/>
      <c r="D82" s="21"/>
      <c r="E82" s="21"/>
      <c r="F82" s="21"/>
      <c r="G82" s="21"/>
      <c r="H82" s="21"/>
      <c r="I82" s="20"/>
      <c r="J82" s="20"/>
      <c r="K82" s="77"/>
      <c r="L82" s="77"/>
      <c r="M82" s="77"/>
    </row>
    <row r="83" spans="1:13" ht="13.5" customHeight="1">
      <c r="A83" s="37"/>
      <c r="B83" s="81" t="s">
        <v>147</v>
      </c>
      <c r="C83" s="81"/>
      <c r="D83" s="81"/>
      <c r="E83" s="81"/>
      <c r="F83" s="81"/>
      <c r="G83" s="81"/>
      <c r="H83" s="81"/>
      <c r="I83" s="81"/>
      <c r="J83" s="81"/>
      <c r="K83" s="81"/>
      <c r="L83" s="81"/>
      <c r="M83" s="81"/>
    </row>
    <row r="84" spans="1:13" ht="13.5" customHeight="1">
      <c r="A84" s="37"/>
      <c r="B84" s="84"/>
      <c r="C84" s="84"/>
      <c r="D84" s="84"/>
      <c r="E84" s="84"/>
      <c r="F84" s="84"/>
      <c r="G84" s="84"/>
      <c r="H84" s="84"/>
      <c r="I84" s="84"/>
      <c r="J84" s="84"/>
      <c r="K84" s="84"/>
      <c r="L84" s="84"/>
      <c r="M84" s="84"/>
    </row>
    <row r="85" spans="1:13" ht="13.5" customHeight="1">
      <c r="A85" s="21"/>
      <c r="B85" s="84"/>
      <c r="C85" s="84"/>
      <c r="D85" s="84"/>
      <c r="E85" s="84"/>
      <c r="F85" s="84"/>
      <c r="G85" s="84"/>
      <c r="H85" s="84"/>
      <c r="I85" s="84"/>
      <c r="J85" s="84"/>
      <c r="K85" s="84"/>
      <c r="L85" s="84"/>
      <c r="M85" s="84"/>
    </row>
    <row r="86" spans="1:13" ht="13.5" customHeight="1">
      <c r="A86" s="21"/>
      <c r="B86" s="37"/>
      <c r="C86" s="81"/>
      <c r="D86" s="81"/>
      <c r="E86" s="81"/>
      <c r="F86" s="81"/>
      <c r="G86" s="21"/>
      <c r="H86" s="21"/>
      <c r="I86" s="38"/>
      <c r="J86" s="38"/>
      <c r="K86" s="21"/>
      <c r="L86" s="21"/>
      <c r="M86" s="21"/>
    </row>
    <row r="87" spans="1:13" ht="13.5" customHeight="1">
      <c r="A87" s="25">
        <v>15</v>
      </c>
      <c r="B87" s="37" t="s">
        <v>56</v>
      </c>
      <c r="C87" s="21"/>
      <c r="D87" s="21"/>
      <c r="E87" s="21"/>
      <c r="F87" s="21"/>
      <c r="G87" s="21"/>
      <c r="H87" s="21"/>
      <c r="I87" s="20" t="s">
        <v>36</v>
      </c>
      <c r="J87" s="20"/>
      <c r="K87" s="20" t="s">
        <v>36</v>
      </c>
      <c r="L87" s="20"/>
      <c r="M87" s="21" t="s">
        <v>55</v>
      </c>
    </row>
    <row r="88" spans="1:13" ht="13.5" customHeight="1">
      <c r="A88" s="25"/>
      <c r="B88" s="37"/>
      <c r="C88" s="21"/>
      <c r="D88" s="21"/>
      <c r="E88" s="21"/>
      <c r="F88" s="21"/>
      <c r="G88" s="21"/>
      <c r="H88" s="21"/>
      <c r="I88" s="20"/>
      <c r="J88" s="20"/>
      <c r="K88" s="77"/>
      <c r="L88" s="77"/>
      <c r="M88" s="77"/>
    </row>
    <row r="89" spans="1:13" ht="13.5" customHeight="1">
      <c r="A89" s="37"/>
      <c r="B89" s="81" t="s">
        <v>57</v>
      </c>
      <c r="C89" s="81"/>
      <c r="D89" s="81"/>
      <c r="E89" s="81"/>
      <c r="F89" s="81"/>
      <c r="G89" s="81"/>
      <c r="H89" s="81"/>
      <c r="I89" s="81"/>
      <c r="J89" s="81"/>
      <c r="K89" s="81"/>
      <c r="L89" s="81"/>
      <c r="M89" s="81"/>
    </row>
    <row r="90" spans="1:13" ht="13.5" customHeight="1">
      <c r="A90" s="37"/>
      <c r="B90" s="79"/>
      <c r="C90" s="79"/>
      <c r="D90" s="79"/>
      <c r="E90" s="79"/>
      <c r="F90" s="79"/>
      <c r="G90" s="79"/>
      <c r="H90" s="79"/>
      <c r="I90" s="79"/>
      <c r="J90" s="79"/>
      <c r="K90" s="79"/>
      <c r="L90" s="79"/>
      <c r="M90" s="79"/>
    </row>
    <row r="91" spans="1:13" ht="13.5" customHeight="1">
      <c r="A91" s="21"/>
      <c r="B91" s="79"/>
      <c r="C91" s="79"/>
      <c r="D91" s="79"/>
      <c r="E91" s="79"/>
      <c r="F91" s="79"/>
      <c r="G91" s="79"/>
      <c r="H91" s="79"/>
      <c r="I91" s="79"/>
      <c r="J91" s="79"/>
      <c r="K91" s="79"/>
      <c r="L91" s="79"/>
      <c r="M91" s="79"/>
    </row>
    <row r="92" spans="1:13" ht="13.5" customHeight="1">
      <c r="A92" s="21"/>
      <c r="B92" s="27"/>
      <c r="C92" s="27"/>
      <c r="D92" s="27"/>
      <c r="E92" s="27"/>
      <c r="F92" s="39"/>
      <c r="G92" s="39"/>
      <c r="H92" s="21"/>
      <c r="I92" s="40"/>
      <c r="J92" s="38"/>
      <c r="K92" s="40"/>
      <c r="L92" s="40"/>
      <c r="M92" s="40"/>
    </row>
    <row r="93" spans="1:13" ht="12.75">
      <c r="A93" s="25">
        <v>16</v>
      </c>
      <c r="B93" s="37" t="s">
        <v>58</v>
      </c>
      <c r="C93" s="21"/>
      <c r="D93" s="21"/>
      <c r="E93" s="21"/>
      <c r="F93" s="21"/>
      <c r="G93" s="21"/>
      <c r="H93" s="21"/>
      <c r="I93" s="21"/>
      <c r="J93" s="21"/>
      <c r="K93" s="21"/>
      <c r="L93" s="21"/>
      <c r="M93" s="21"/>
    </row>
    <row r="94" spans="1:13" ht="12.75">
      <c r="A94" s="37" t="s">
        <v>36</v>
      </c>
      <c r="B94" s="21"/>
      <c r="C94" s="21"/>
      <c r="D94" s="21"/>
      <c r="E94" s="21"/>
      <c r="F94" s="21"/>
      <c r="G94" s="21"/>
      <c r="H94" s="21"/>
      <c r="I94" s="21"/>
      <c r="J94" s="21"/>
      <c r="K94" s="21"/>
      <c r="L94" s="21"/>
      <c r="M94" s="21"/>
    </row>
    <row r="95" spans="1:13" ht="12.75" customHeight="1">
      <c r="A95" s="37"/>
      <c r="B95" s="81" t="s">
        <v>59</v>
      </c>
      <c r="C95" s="81"/>
      <c r="D95" s="81"/>
      <c r="E95" s="81"/>
      <c r="F95" s="81"/>
      <c r="G95" s="81"/>
      <c r="H95" s="81"/>
      <c r="I95" s="81"/>
      <c r="J95" s="81"/>
      <c r="K95" s="81"/>
      <c r="L95" s="81"/>
      <c r="M95" s="81"/>
    </row>
    <row r="96" spans="1:13" ht="12.75">
      <c r="A96" s="37"/>
      <c r="B96" s="81"/>
      <c r="C96" s="81"/>
      <c r="D96" s="81"/>
      <c r="E96" s="81"/>
      <c r="F96" s="81"/>
      <c r="G96" s="81"/>
      <c r="H96" s="81"/>
      <c r="I96" s="81"/>
      <c r="J96" s="81"/>
      <c r="K96" s="81"/>
      <c r="L96" s="81"/>
      <c r="M96" s="81"/>
    </row>
    <row r="97" spans="1:13" ht="12.75">
      <c r="A97" s="37"/>
      <c r="B97" s="79"/>
      <c r="C97" s="79"/>
      <c r="D97" s="79"/>
      <c r="E97" s="79"/>
      <c r="F97" s="79"/>
      <c r="G97" s="79"/>
      <c r="H97" s="79"/>
      <c r="I97" s="79"/>
      <c r="J97" s="79"/>
      <c r="K97" s="79"/>
      <c r="L97" s="79"/>
      <c r="M97" s="79"/>
    </row>
    <row r="98" spans="1:13" ht="12.75">
      <c r="A98" s="21"/>
      <c r="B98" s="41"/>
      <c r="C98" s="41"/>
      <c r="D98" s="41"/>
      <c r="E98" s="41"/>
      <c r="F98" s="41"/>
      <c r="G98" s="41"/>
      <c r="H98" s="41"/>
      <c r="I98" s="41"/>
      <c r="J98" s="41"/>
      <c r="K98" s="41"/>
      <c r="L98" s="41"/>
      <c r="M98" s="41"/>
    </row>
    <row r="99" spans="1:13" ht="12.75" customHeight="1">
      <c r="A99" s="25">
        <v>17</v>
      </c>
      <c r="B99" s="78" t="s">
        <v>60</v>
      </c>
      <c r="C99" s="78"/>
      <c r="D99" s="78"/>
      <c r="E99" s="78"/>
      <c r="F99" s="78"/>
      <c r="G99" s="78"/>
      <c r="H99" s="78"/>
      <c r="I99" s="78"/>
      <c r="J99" s="41"/>
      <c r="K99" s="41"/>
      <c r="L99" s="41"/>
      <c r="M99" s="41"/>
    </row>
    <row r="100" spans="1:13" ht="12.75">
      <c r="A100" s="21"/>
      <c r="B100" s="21"/>
      <c r="C100" s="21"/>
      <c r="D100" s="21"/>
      <c r="E100" s="21"/>
      <c r="F100" s="21"/>
      <c r="G100" s="77"/>
      <c r="H100" s="77"/>
      <c r="I100" s="77"/>
      <c r="J100" s="21"/>
      <c r="K100" s="77"/>
      <c r="L100" s="77"/>
      <c r="M100" s="77"/>
    </row>
    <row r="101" spans="1:13" ht="12.75">
      <c r="A101" s="21"/>
      <c r="B101" s="21" t="s">
        <v>128</v>
      </c>
      <c r="C101" s="21"/>
      <c r="D101" s="21"/>
      <c r="E101" s="21"/>
      <c r="F101" s="21"/>
      <c r="G101" s="34"/>
      <c r="H101" s="34"/>
      <c r="I101" s="34"/>
      <c r="J101" s="21"/>
      <c r="K101" s="34"/>
      <c r="L101" s="34"/>
      <c r="M101" s="34"/>
    </row>
    <row r="102" spans="1:13" ht="12.75">
      <c r="A102" s="21"/>
      <c r="B102" s="21"/>
      <c r="C102" s="21"/>
      <c r="D102" s="21"/>
      <c r="E102" s="21"/>
      <c r="F102" s="21"/>
      <c r="G102" s="34" t="s">
        <v>129</v>
      </c>
      <c r="H102" s="34"/>
      <c r="I102" s="34"/>
      <c r="J102" s="21"/>
      <c r="K102" s="34"/>
      <c r="L102" s="34"/>
      <c r="M102" s="34"/>
    </row>
    <row r="103" spans="1:13" ht="12.75">
      <c r="A103" s="21"/>
      <c r="B103" s="21"/>
      <c r="C103" s="21"/>
      <c r="D103" s="21"/>
      <c r="E103" s="21"/>
      <c r="F103" s="21"/>
      <c r="G103" s="68" t="s">
        <v>130</v>
      </c>
      <c r="H103" s="34"/>
      <c r="I103" s="34"/>
      <c r="J103" s="21"/>
      <c r="K103" s="34"/>
      <c r="L103" s="34"/>
      <c r="M103" s="34"/>
    </row>
    <row r="104" spans="1:13" ht="12.75">
      <c r="A104" s="21"/>
      <c r="B104" s="21"/>
      <c r="C104" s="21"/>
      <c r="D104" s="21"/>
      <c r="E104" s="21"/>
      <c r="F104" s="21"/>
      <c r="G104" s="34" t="s">
        <v>131</v>
      </c>
      <c r="H104" s="34"/>
      <c r="I104" s="34"/>
      <c r="J104" s="21"/>
      <c r="K104" s="34"/>
      <c r="L104" s="34"/>
      <c r="M104" s="34"/>
    </row>
    <row r="105" spans="1:13" ht="12.75">
      <c r="A105" s="21"/>
      <c r="B105" s="21"/>
      <c r="C105" s="21"/>
      <c r="D105" s="21"/>
      <c r="E105" s="21"/>
      <c r="F105" s="21"/>
      <c r="G105" s="68" t="s">
        <v>132</v>
      </c>
      <c r="H105" s="34"/>
      <c r="I105" s="34"/>
      <c r="J105" s="21"/>
      <c r="K105" s="34"/>
      <c r="L105" s="34"/>
      <c r="M105" s="34"/>
    </row>
    <row r="106" spans="1:13" ht="12.75">
      <c r="A106" s="21"/>
      <c r="B106" s="21"/>
      <c r="C106" s="21"/>
      <c r="D106" s="21"/>
      <c r="E106" s="21"/>
      <c r="F106" s="21"/>
      <c r="G106" s="68"/>
      <c r="H106" s="34"/>
      <c r="I106" s="34"/>
      <c r="J106" s="21"/>
      <c r="K106" s="34"/>
      <c r="L106" s="34"/>
      <c r="M106" s="34"/>
    </row>
    <row r="107" spans="1:13" ht="12.75">
      <c r="A107" s="21"/>
      <c r="B107" s="21"/>
      <c r="C107" s="21"/>
      <c r="D107" s="21" t="s">
        <v>133</v>
      </c>
      <c r="E107" s="21"/>
      <c r="F107" s="21"/>
      <c r="G107" s="69">
        <f>1129128.5+92214.6</f>
        <v>1221343.1</v>
      </c>
      <c r="H107" s="34"/>
      <c r="I107" s="34"/>
      <c r="J107" s="21"/>
      <c r="K107" s="34"/>
      <c r="L107" s="34"/>
      <c r="M107" s="34"/>
    </row>
    <row r="108" spans="1:13" ht="12.75">
      <c r="A108" s="21"/>
      <c r="B108" s="21"/>
      <c r="C108" s="21"/>
      <c r="D108" s="21"/>
      <c r="E108" s="21"/>
      <c r="F108" s="21"/>
      <c r="G108" s="65"/>
      <c r="H108" s="34"/>
      <c r="I108" s="34"/>
      <c r="J108" s="21"/>
      <c r="K108" s="34"/>
      <c r="L108" s="34"/>
      <c r="M108" s="34"/>
    </row>
    <row r="109" spans="1:13" ht="12.75">
      <c r="A109" s="21"/>
      <c r="B109" s="21"/>
      <c r="C109" s="21"/>
      <c r="D109" s="21" t="s">
        <v>134</v>
      </c>
      <c r="E109" s="21"/>
      <c r="F109" s="21"/>
      <c r="G109" s="66">
        <v>55334</v>
      </c>
      <c r="H109" s="34"/>
      <c r="I109" s="34"/>
      <c r="J109" s="21"/>
      <c r="K109" s="34"/>
      <c r="L109" s="34"/>
      <c r="M109" s="34"/>
    </row>
    <row r="110" spans="1:13" ht="12.75">
      <c r="A110" s="21"/>
      <c r="B110" s="21"/>
      <c r="C110" s="21"/>
      <c r="D110" s="21" t="s">
        <v>135</v>
      </c>
      <c r="E110" s="21"/>
      <c r="F110" s="21"/>
      <c r="G110" s="66"/>
      <c r="H110" s="34"/>
      <c r="I110" s="34"/>
      <c r="J110" s="21"/>
      <c r="K110" s="34"/>
      <c r="L110" s="34"/>
      <c r="M110" s="34"/>
    </row>
    <row r="111" spans="1:13" ht="12.75">
      <c r="A111" s="21"/>
      <c r="B111" s="21"/>
      <c r="C111" s="21"/>
      <c r="D111" s="21"/>
      <c r="E111" s="21"/>
      <c r="F111" s="21"/>
      <c r="G111" s="66"/>
      <c r="H111" s="34"/>
      <c r="I111" s="34"/>
      <c r="J111" s="21"/>
      <c r="K111" s="34"/>
      <c r="L111" s="34"/>
      <c r="M111" s="34"/>
    </row>
    <row r="112" spans="1:13" ht="12.75">
      <c r="A112" s="21"/>
      <c r="B112" s="21"/>
      <c r="C112" s="21"/>
      <c r="D112" s="21" t="s">
        <v>136</v>
      </c>
      <c r="E112" s="21"/>
      <c r="F112" s="21"/>
      <c r="G112" s="66">
        <v>53050</v>
      </c>
      <c r="H112" s="34"/>
      <c r="I112" s="34"/>
      <c r="J112" s="21"/>
      <c r="K112" s="34"/>
      <c r="L112" s="34"/>
      <c r="M112" s="34"/>
    </row>
    <row r="113" spans="1:13" ht="12.75">
      <c r="A113" s="21"/>
      <c r="B113" s="21"/>
      <c r="C113" s="21"/>
      <c r="D113" s="21"/>
      <c r="E113" s="21"/>
      <c r="F113" s="21"/>
      <c r="G113" s="66"/>
      <c r="H113" s="34"/>
      <c r="I113" s="34"/>
      <c r="J113" s="21"/>
      <c r="K113" s="34"/>
      <c r="L113" s="34"/>
      <c r="M113" s="34"/>
    </row>
    <row r="114" spans="1:13" ht="12.75">
      <c r="A114" s="21"/>
      <c r="B114" s="21"/>
      <c r="C114" s="21"/>
      <c r="D114" s="21"/>
      <c r="E114" s="21"/>
      <c r="F114" s="21"/>
      <c r="G114" s="67">
        <f>+SUM(G107:G113)</f>
        <v>1329727.1</v>
      </c>
      <c r="H114" s="34"/>
      <c r="I114" s="34"/>
      <c r="J114" s="21"/>
      <c r="K114" s="34"/>
      <c r="L114" s="34"/>
      <c r="M114" s="34"/>
    </row>
    <row r="115" spans="1:13" ht="12.75">
      <c r="A115" s="21"/>
      <c r="B115" s="21"/>
      <c r="C115" s="21"/>
      <c r="D115" s="21"/>
      <c r="E115" s="21"/>
      <c r="F115" s="21"/>
      <c r="G115" s="34"/>
      <c r="H115" s="34"/>
      <c r="I115" s="34"/>
      <c r="J115" s="21"/>
      <c r="K115" s="34"/>
      <c r="L115" s="34"/>
      <c r="M115" s="34"/>
    </row>
    <row r="116" spans="1:13" ht="12.75">
      <c r="A116" s="25">
        <v>18</v>
      </c>
      <c r="B116" s="42" t="s">
        <v>61</v>
      </c>
      <c r="C116" s="43"/>
      <c r="D116" s="43"/>
      <c r="E116" s="43"/>
      <c r="F116" s="44"/>
      <c r="G116" s="44"/>
      <c r="H116" s="43"/>
      <c r="I116" s="44"/>
      <c r="J116" s="43"/>
      <c r="K116" s="43"/>
      <c r="L116" s="43"/>
      <c r="M116" s="43"/>
    </row>
    <row r="117" spans="1:13" ht="12.75">
      <c r="A117" s="25"/>
      <c r="B117" s="42"/>
      <c r="C117" s="43"/>
      <c r="D117" s="43"/>
      <c r="E117" s="43"/>
      <c r="F117" s="44"/>
      <c r="G117" s="77"/>
      <c r="H117" s="77"/>
      <c r="I117" s="77"/>
      <c r="J117" s="21"/>
      <c r="K117" s="77"/>
      <c r="L117" s="77"/>
      <c r="M117" s="77"/>
    </row>
    <row r="118" spans="1:13" ht="12.75">
      <c r="A118" s="21"/>
      <c r="B118" s="81" t="s">
        <v>62</v>
      </c>
      <c r="C118" s="81"/>
      <c r="D118" s="81"/>
      <c r="E118" s="81"/>
      <c r="F118" s="81"/>
      <c r="G118" s="81"/>
      <c r="H118" s="81"/>
      <c r="I118" s="81"/>
      <c r="J118" s="81"/>
      <c r="K118" s="81"/>
      <c r="L118" s="81"/>
      <c r="M118" s="81"/>
    </row>
    <row r="119" spans="1:13" ht="12.75">
      <c r="A119" s="21"/>
      <c r="B119" s="81"/>
      <c r="C119" s="81"/>
      <c r="D119" s="81"/>
      <c r="E119" s="81"/>
      <c r="F119" s="81"/>
      <c r="G119" s="81"/>
      <c r="H119" s="81"/>
      <c r="I119" s="81"/>
      <c r="J119" s="81"/>
      <c r="K119" s="81"/>
      <c r="L119" s="81"/>
      <c r="M119" s="81"/>
    </row>
    <row r="120" spans="1:13" ht="12.75">
      <c r="A120" s="21"/>
      <c r="B120" s="43"/>
      <c r="C120" s="43"/>
      <c r="D120" s="43"/>
      <c r="E120" s="43"/>
      <c r="F120" s="44"/>
      <c r="G120" s="44"/>
      <c r="H120" s="43"/>
      <c r="I120" s="44"/>
      <c r="J120" s="43"/>
      <c r="K120" s="43"/>
      <c r="L120" s="43"/>
      <c r="M120" s="43"/>
    </row>
    <row r="121" spans="1:13" ht="12.75">
      <c r="A121" s="25">
        <v>19</v>
      </c>
      <c r="B121" s="37" t="s">
        <v>63</v>
      </c>
      <c r="C121" s="21"/>
      <c r="D121" s="21"/>
      <c r="E121" s="21"/>
      <c r="F121" s="21"/>
      <c r="G121" s="21"/>
      <c r="H121" s="21"/>
      <c r="I121" s="21"/>
      <c r="J121" s="21"/>
      <c r="K121" s="21"/>
      <c r="L121" s="21"/>
      <c r="M121" s="21"/>
    </row>
    <row r="123" spans="2:13" ht="12.75" customHeight="1">
      <c r="B123" s="82" t="s">
        <v>127</v>
      </c>
      <c r="C123" s="82"/>
      <c r="D123" s="82"/>
      <c r="E123" s="82"/>
      <c r="F123" s="82"/>
      <c r="G123" s="82"/>
      <c r="H123" s="82"/>
      <c r="I123" s="82"/>
      <c r="J123" s="82"/>
      <c r="K123" s="82"/>
      <c r="L123" s="82"/>
      <c r="M123" s="82"/>
    </row>
    <row r="124" spans="2:13" ht="12.75">
      <c r="B124" s="82"/>
      <c r="C124" s="82"/>
      <c r="D124" s="82"/>
      <c r="E124" s="82"/>
      <c r="F124" s="82"/>
      <c r="G124" s="82"/>
      <c r="H124" s="82"/>
      <c r="I124" s="82"/>
      <c r="J124" s="82"/>
      <c r="K124" s="82"/>
      <c r="L124" s="82"/>
      <c r="M124" s="82"/>
    </row>
    <row r="125" spans="2:13" ht="12.75">
      <c r="B125" s="84"/>
      <c r="C125" s="84"/>
      <c r="D125" s="84"/>
      <c r="E125" s="84"/>
      <c r="F125" s="84"/>
      <c r="G125" s="84"/>
      <c r="H125" s="84"/>
      <c r="I125" s="84"/>
      <c r="J125" s="84"/>
      <c r="K125" s="84"/>
      <c r="L125" s="84"/>
      <c r="M125" s="84"/>
    </row>
    <row r="126" spans="2:13" ht="12.75">
      <c r="B126" s="84"/>
      <c r="C126" s="84"/>
      <c r="D126" s="84"/>
      <c r="E126" s="84"/>
      <c r="F126" s="84"/>
      <c r="G126" s="84"/>
      <c r="H126" s="84"/>
      <c r="I126" s="84"/>
      <c r="J126" s="84"/>
      <c r="K126" s="84"/>
      <c r="L126" s="84"/>
      <c r="M126" s="84"/>
    </row>
    <row r="127" spans="2:13" ht="12.75">
      <c r="B127" s="85"/>
      <c r="C127" s="85"/>
      <c r="D127" s="85"/>
      <c r="E127" s="85"/>
      <c r="F127" s="85"/>
      <c r="G127" s="85"/>
      <c r="H127" s="85"/>
      <c r="I127" s="85"/>
      <c r="J127" s="85"/>
      <c r="K127" s="85"/>
      <c r="L127" s="85"/>
      <c r="M127" s="85"/>
    </row>
    <row r="128" spans="2:13" ht="12.75">
      <c r="B128" s="85"/>
      <c r="C128" s="85"/>
      <c r="D128" s="85"/>
      <c r="E128" s="85"/>
      <c r="F128" s="85"/>
      <c r="G128" s="85"/>
      <c r="H128" s="85"/>
      <c r="I128" s="85"/>
      <c r="J128" s="85"/>
      <c r="K128" s="85"/>
      <c r="L128" s="85"/>
      <c r="M128" s="85"/>
    </row>
    <row r="129" spans="2:13" ht="12.75">
      <c r="B129" s="85"/>
      <c r="C129" s="85"/>
      <c r="D129" s="85"/>
      <c r="E129" s="85"/>
      <c r="F129" s="85"/>
      <c r="G129" s="85"/>
      <c r="H129" s="85"/>
      <c r="I129" s="85"/>
      <c r="J129" s="85"/>
      <c r="K129" s="85"/>
      <c r="L129" s="85"/>
      <c r="M129" s="85"/>
    </row>
    <row r="131" spans="1:2" ht="12.75">
      <c r="A131" s="28">
        <v>20</v>
      </c>
      <c r="B131" s="28" t="s">
        <v>64</v>
      </c>
    </row>
    <row r="133" spans="2:13" ht="12.75">
      <c r="B133" s="94" t="s">
        <v>65</v>
      </c>
      <c r="C133" s="94"/>
      <c r="D133" s="94"/>
      <c r="E133" s="94"/>
      <c r="F133" s="94"/>
      <c r="G133" s="94"/>
      <c r="H133" s="94"/>
      <c r="I133" s="94"/>
      <c r="J133" s="94"/>
      <c r="K133" s="94"/>
      <c r="L133" s="94"/>
      <c r="M133" s="94"/>
    </row>
    <row r="134" spans="2:13" ht="12.75">
      <c r="B134" s="94"/>
      <c r="C134" s="94"/>
      <c r="D134" s="94"/>
      <c r="E134" s="94"/>
      <c r="F134" s="94"/>
      <c r="G134" s="94"/>
      <c r="H134" s="94"/>
      <c r="I134" s="94"/>
      <c r="J134" s="94"/>
      <c r="K134" s="94"/>
      <c r="L134" s="94"/>
      <c r="M134" s="94"/>
    </row>
    <row r="135" spans="2:13" ht="12.75">
      <c r="B135" s="94"/>
      <c r="C135" s="94"/>
      <c r="D135" s="94"/>
      <c r="E135" s="94"/>
      <c r="F135" s="94"/>
      <c r="G135" s="94"/>
      <c r="H135" s="94"/>
      <c r="I135" s="94"/>
      <c r="J135" s="94"/>
      <c r="K135" s="94"/>
      <c r="L135" s="94"/>
      <c r="M135" s="94"/>
    </row>
    <row r="136" spans="2:13" ht="12.75">
      <c r="B136" s="94"/>
      <c r="C136" s="94"/>
      <c r="D136" s="94"/>
      <c r="E136" s="94"/>
      <c r="F136" s="94"/>
      <c r="G136" s="94"/>
      <c r="H136" s="94"/>
      <c r="I136" s="94"/>
      <c r="J136" s="94"/>
      <c r="K136" s="94"/>
      <c r="L136" s="94"/>
      <c r="M136" s="94"/>
    </row>
    <row r="138" spans="1:2" ht="12.75">
      <c r="A138" s="28">
        <v>21</v>
      </c>
      <c r="B138" s="28" t="s">
        <v>66</v>
      </c>
    </row>
    <row r="140" ht="12.75">
      <c r="B140" s="22" t="s">
        <v>137</v>
      </c>
    </row>
    <row r="142" spans="1:2" ht="12.75">
      <c r="A142" s="28">
        <v>22</v>
      </c>
      <c r="B142" s="28" t="s">
        <v>67</v>
      </c>
    </row>
    <row r="144" ht="12.75">
      <c r="B144" s="22" t="s">
        <v>68</v>
      </c>
    </row>
  </sheetData>
  <mergeCells count="44">
    <mergeCell ref="B123:M129"/>
    <mergeCell ref="B133:M136"/>
    <mergeCell ref="B89:M91"/>
    <mergeCell ref="C86:F86"/>
    <mergeCell ref="B99:I99"/>
    <mergeCell ref="B95:M97"/>
    <mergeCell ref="G117:I117"/>
    <mergeCell ref="B118:M119"/>
    <mergeCell ref="K117:M117"/>
    <mergeCell ref="G100:I100"/>
    <mergeCell ref="A1:M1"/>
    <mergeCell ref="A2:M2"/>
    <mergeCell ref="A4:M4"/>
    <mergeCell ref="B20:I20"/>
    <mergeCell ref="B8:M10"/>
    <mergeCell ref="B6:M6"/>
    <mergeCell ref="B32:M32"/>
    <mergeCell ref="B34:K34"/>
    <mergeCell ref="B36:M36"/>
    <mergeCell ref="B12:M12"/>
    <mergeCell ref="B14:M14"/>
    <mergeCell ref="B18:M18"/>
    <mergeCell ref="B22:M24"/>
    <mergeCell ref="B26:I26"/>
    <mergeCell ref="B28:M28"/>
    <mergeCell ref="B30:I30"/>
    <mergeCell ref="B38:K38"/>
    <mergeCell ref="B40:M40"/>
    <mergeCell ref="B42:M42"/>
    <mergeCell ref="B44:M45"/>
    <mergeCell ref="C48:M51"/>
    <mergeCell ref="B69:M70"/>
    <mergeCell ref="B83:M85"/>
    <mergeCell ref="C47:M47"/>
    <mergeCell ref="B58:M63"/>
    <mergeCell ref="B53:H53"/>
    <mergeCell ref="B55:M56"/>
    <mergeCell ref="K100:M100"/>
    <mergeCell ref="B65:K65"/>
    <mergeCell ref="B67:M67"/>
    <mergeCell ref="B72:M74"/>
    <mergeCell ref="B78:M79"/>
    <mergeCell ref="K82:M82"/>
    <mergeCell ref="K88:M88"/>
  </mergeCells>
  <printOptions horizontalCentered="1"/>
  <pageMargins left="0.25" right="0.33" top="1" bottom="0.5" header="0.5" footer="0.5"/>
  <pageSetup fitToHeight="3" fitToWidth="1" horizontalDpi="300" verticalDpi="300" orientation="portrait" paperSize="9" scale="94" r:id="rId1"/>
  <headerFooter alignWithMargins="0">
    <oddFooter>&amp;CPage &amp;P of &amp;N</oddFooter>
  </headerFooter>
  <rowBreaks count="2" manualBreakCount="2">
    <brk id="52" max="255"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K &amp; N Kenanga Bhd</cp:lastModifiedBy>
  <cp:lastPrinted>2003-04-11T02:14:44Z</cp:lastPrinted>
  <dcterms:created xsi:type="dcterms:W3CDTF">2003-04-08T07:20:48Z</dcterms:created>
  <dcterms:modified xsi:type="dcterms:W3CDTF">2003-04-11T02:16:31Z</dcterms:modified>
  <cp:category/>
  <cp:version/>
  <cp:contentType/>
  <cp:contentStatus/>
</cp:coreProperties>
</file>